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5" yWindow="-105" windowWidth="23250" windowHeight="12450" tabRatio="689"/>
  </bookViews>
  <sheets>
    <sheet name="20.1" sheetId="97" r:id="rId1"/>
    <sheet name="20.2" sheetId="107" r:id="rId2"/>
    <sheet name="20.3" sheetId="108" r:id="rId3"/>
    <sheet name="20.4" sheetId="10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UTOEXEC" localSheetId="1">#REF!</definedName>
    <definedName name="\AUTOEXEC" localSheetId="2">#REF!</definedName>
    <definedName name="\AUTOEXEC">#REF!</definedName>
    <definedName name="\k" localSheetId="1">#REF!</definedName>
    <definedName name="\k" localSheetId="2">#REF!</definedName>
    <definedName name="\k">#REF!</definedName>
    <definedName name="\m" localSheetId="1">#REF!</definedName>
    <definedName name="\m" localSheetId="2">#REF!</definedName>
    <definedName name="\m">#REF!</definedName>
    <definedName name="\s" localSheetId="1">#REF!</definedName>
    <definedName name="\s" localSheetId="2">#REF!</definedName>
    <definedName name="\s">#REF!</definedName>
    <definedName name="\z" localSheetId="1">#REF!</definedName>
    <definedName name="\z" localSheetId="2">#REF!</definedName>
    <definedName name="\z">#REF!</definedName>
    <definedName name="_________________a2" localSheetId="1">#REF!</definedName>
    <definedName name="_________________a2" localSheetId="2">#REF!</definedName>
    <definedName name="_________________a2">#REF!</definedName>
    <definedName name="________________a2" localSheetId="1">#REF!</definedName>
    <definedName name="________________a2" localSheetId="2">#REF!</definedName>
    <definedName name="________________a2">#REF!</definedName>
    <definedName name="_______________a2" localSheetId="1">#REF!</definedName>
    <definedName name="_______________a2" localSheetId="2">#REF!</definedName>
    <definedName name="_______________a2">#REF!</definedName>
    <definedName name="______________a2" localSheetId="1">#REF!</definedName>
    <definedName name="______________a2" localSheetId="2">#REF!</definedName>
    <definedName name="______________a2">#REF!</definedName>
    <definedName name="_____________a2" localSheetId="1">#REF!</definedName>
    <definedName name="_____________a2" localSheetId="2">#REF!</definedName>
    <definedName name="_____________a2">#REF!</definedName>
    <definedName name="____________a2" localSheetId="1">#REF!</definedName>
    <definedName name="____________a2" localSheetId="2">#REF!</definedName>
    <definedName name="____________a2">#REF!</definedName>
    <definedName name="___________a2" localSheetId="1">#REF!</definedName>
    <definedName name="___________a2" localSheetId="2">#REF!</definedName>
    <definedName name="___________a2">#REF!</definedName>
    <definedName name="__________a2" localSheetId="1">#REF!</definedName>
    <definedName name="__________a2" localSheetId="2">#REF!</definedName>
    <definedName name="__________a2">#REF!</definedName>
    <definedName name="_________a2" localSheetId="1">#REF!</definedName>
    <definedName name="_________a2" localSheetId="2">#REF!</definedName>
    <definedName name="_________a2">#REF!</definedName>
    <definedName name="________a2" localSheetId="1">#REF!</definedName>
    <definedName name="________a2" localSheetId="2">#REF!</definedName>
    <definedName name="________a2">#REF!</definedName>
    <definedName name="_______a2" localSheetId="1">#REF!</definedName>
    <definedName name="_______a2" localSheetId="2">#REF!</definedName>
    <definedName name="_______a2">#REF!</definedName>
    <definedName name="______a2" localSheetId="1">#REF!</definedName>
    <definedName name="______a2" localSheetId="2">#REF!</definedName>
    <definedName name="______a2">#REF!</definedName>
    <definedName name="_____a2" localSheetId="1">#REF!</definedName>
    <definedName name="_____a2" localSheetId="2">#REF!</definedName>
    <definedName name="_____a2">#REF!</definedName>
    <definedName name="____a2" localSheetId="1">#REF!</definedName>
    <definedName name="____a2" localSheetId="2">#REF!</definedName>
    <definedName name="____a2">#REF!</definedName>
    <definedName name="___a2" localSheetId="1">#REF!</definedName>
    <definedName name="___a2" localSheetId="2">#REF!</definedName>
    <definedName name="___a2">#REF!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Excel_BuiltIn_Print_Area_2_1" localSheetId="1">#REF!</definedName>
    <definedName name="__1Excel_BuiltIn_Print_Area_2_1" localSheetId="2">#REF!</definedName>
    <definedName name="__1Excel_BuiltIn_Print_Area_2_1">#REF!</definedName>
    <definedName name="__a2" localSheetId="1">#REF!</definedName>
    <definedName name="__a2" localSheetId="2">#REF!</definedName>
    <definedName name="__a2">#REF!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Excel_BuiltIn_Print_Area_2_1" localSheetId="1">#REF!</definedName>
    <definedName name="_1Excel_BuiltIn_Print_Area_2_1" localSheetId="2">#REF!</definedName>
    <definedName name="_1Excel_BuiltIn_Print_Area_2_1">#REF!</definedName>
    <definedName name="_2Excel_BuiltIn_Print_Area_2_1" localSheetId="1">#REF!</definedName>
    <definedName name="_2Excel_BuiltIn_Print_Area_2_1" localSheetId="2">#REF!</definedName>
    <definedName name="_2Excel_BuiltIn_Print_Area_2_1">#REF!</definedName>
    <definedName name="_a2" localSheetId="1">#REF!</definedName>
    <definedName name="_a2" localSheetId="2">#REF!</definedName>
    <definedName name="_a2">#REF!</definedName>
    <definedName name="_AUTOEXEC" localSheetId="1">#REF!</definedName>
    <definedName name="_AUTOEXEC" localSheetId="2">#REF!</definedName>
    <definedName name="_AUTOEXEC">#REF!</definedName>
    <definedName name="_AUTOEXEC___0" localSheetId="1">#REF!</definedName>
    <definedName name="_AUTOEXEC___0" localSheetId="2">#REF!</definedName>
    <definedName name="_AUTOEXEC___0">#REF!</definedName>
    <definedName name="_AUTOEXEC___1" localSheetId="1">#REF!</definedName>
    <definedName name="_AUTOEXEC___1" localSheetId="2">#REF!</definedName>
    <definedName name="_AUTOEXEC___1">#REF!</definedName>
    <definedName name="_AUTOEXEC___8" localSheetId="1">#REF!</definedName>
    <definedName name="_AUTOEXEC___8" localSheetId="2">#REF!</definedName>
    <definedName name="_AUTOEXEC___8">#REF!</definedName>
    <definedName name="_AUTOEXEC___9" localSheetId="1">#REF!</definedName>
    <definedName name="_AUTOEXEC___9" localSheetId="2">#REF!</definedName>
    <definedName name="_AUTOEXEC___9">#REF!</definedName>
    <definedName name="_k" localSheetId="1">#REF!</definedName>
    <definedName name="_k" localSheetId="2">#REF!</definedName>
    <definedName name="_k">#REF!</definedName>
    <definedName name="_k___0" localSheetId="1">#REF!</definedName>
    <definedName name="_k___0" localSheetId="2">#REF!</definedName>
    <definedName name="_k___0">#REF!</definedName>
    <definedName name="_k___1" localSheetId="1">#REF!</definedName>
    <definedName name="_k___1" localSheetId="2">#REF!</definedName>
    <definedName name="_k___1">#REF!</definedName>
    <definedName name="_k___8" localSheetId="1">#REF!</definedName>
    <definedName name="_k___8" localSheetId="2">#REF!</definedName>
    <definedName name="_k___8">#REF!</definedName>
    <definedName name="_k___9" localSheetId="1">#REF!</definedName>
    <definedName name="_k___9" localSheetId="2">#REF!</definedName>
    <definedName name="_k___9">#REF!</definedName>
    <definedName name="_m" localSheetId="1">#REF!</definedName>
    <definedName name="_m" localSheetId="2">#REF!</definedName>
    <definedName name="_m">#REF!</definedName>
    <definedName name="_m___0" localSheetId="1">#REF!</definedName>
    <definedName name="_m___0" localSheetId="2">#REF!</definedName>
    <definedName name="_m___0">#REF!</definedName>
    <definedName name="_m___1" localSheetId="1">#REF!</definedName>
    <definedName name="_m___1" localSheetId="2">#REF!</definedName>
    <definedName name="_m___1">#REF!</definedName>
    <definedName name="_m___8" localSheetId="1">#REF!</definedName>
    <definedName name="_m___8" localSheetId="2">#REF!</definedName>
    <definedName name="_m___8">#REF!</definedName>
    <definedName name="_m___9" localSheetId="1">#REF!</definedName>
    <definedName name="_m___9" localSheetId="2">#REF!</definedName>
    <definedName name="_m___9">#REF!</definedName>
    <definedName name="_s" localSheetId="1">#REF!</definedName>
    <definedName name="_s" localSheetId="2">#REF!</definedName>
    <definedName name="_s">#REF!</definedName>
    <definedName name="_s___0" localSheetId="1">#REF!</definedName>
    <definedName name="_s___0" localSheetId="2">#REF!</definedName>
    <definedName name="_s___0">#REF!</definedName>
    <definedName name="_s___1" localSheetId="1">#REF!</definedName>
    <definedName name="_s___1" localSheetId="2">#REF!</definedName>
    <definedName name="_s___1">#REF!</definedName>
    <definedName name="_s___8" localSheetId="1">#REF!</definedName>
    <definedName name="_s___8" localSheetId="2">#REF!</definedName>
    <definedName name="_s___8">#REF!</definedName>
    <definedName name="_s___9" localSheetId="1">#REF!</definedName>
    <definedName name="_s___9" localSheetId="2">#REF!</definedName>
    <definedName name="_s___9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z" localSheetId="1">#REF!</definedName>
    <definedName name="_z" localSheetId="2">#REF!</definedName>
    <definedName name="_z">#REF!</definedName>
    <definedName name="_z___0" localSheetId="1">#REF!</definedName>
    <definedName name="_z___0" localSheetId="2">#REF!</definedName>
    <definedName name="_z___0">#REF!</definedName>
    <definedName name="_z___1" localSheetId="1">#REF!</definedName>
    <definedName name="_z___1" localSheetId="2">#REF!</definedName>
    <definedName name="_z___1">#REF!</definedName>
    <definedName name="_z___8" localSheetId="1">#REF!</definedName>
    <definedName name="_z___8" localSheetId="2">#REF!</definedName>
    <definedName name="_z___8">#REF!</definedName>
    <definedName name="_z___9" localSheetId="1">#REF!</definedName>
    <definedName name="_z___9" localSheetId="2">#REF!</definedName>
    <definedName name="_z___9">#REF!</definedName>
    <definedName name="_xlnm._FilterDatabase" localSheetId="0" hidden="1">'20.1'!$A$9:$V$119</definedName>
    <definedName name="_xlnm._FilterDatabase" localSheetId="2" hidden="1">'20.3'!$A$9:$T$18</definedName>
    <definedName name="a" localSheetId="1">#REF!</definedName>
    <definedName name="a" localSheetId="2">#REF!</definedName>
    <definedName name="a">#REF!</definedName>
    <definedName name="AS2DocOpenMode" hidden="1">"AS2DocumentEdit"</definedName>
    <definedName name="asd" localSheetId="1">#REF!</definedName>
    <definedName name="asd" localSheetId="2">#REF!</definedName>
    <definedName name="asd">#REF!</definedName>
    <definedName name="bjbkl" localSheetId="1">[1]топография!#REF!</definedName>
    <definedName name="bjbkl" localSheetId="2">[1]топография!#REF!</definedName>
    <definedName name="bjbkl">[1]топография!#REF!</definedName>
    <definedName name="BLPH1" hidden="1">'[2]Read me first'!$D$15</definedName>
    <definedName name="BLPH2" hidden="1">'[2]Read me first'!$Z$15</definedName>
    <definedName name="CnfName" localSheetId="1">[3]Лист1!#REF!</definedName>
    <definedName name="CnfName" localSheetId="2">[3]Лист1!#REF!</definedName>
    <definedName name="CnfName">[3]Лист1!#REF!</definedName>
    <definedName name="CnfName_1" localSheetId="1">[3]Обновление!#REF!</definedName>
    <definedName name="CnfName_1" localSheetId="2">[3]Обновление!#REF!</definedName>
    <definedName name="CnfName_1">[3]Обновление!#REF!</definedName>
    <definedName name="ConfName" localSheetId="1">[3]Лист1!#REF!</definedName>
    <definedName name="ConfName" localSheetId="2">[3]Лист1!#REF!</definedName>
    <definedName name="ConfName">[3]Лист1!#REF!</definedName>
    <definedName name="ConfName_1" localSheetId="1">[3]Обновление!#REF!</definedName>
    <definedName name="ConfName_1" localSheetId="2">[3]Обновление!#REF!</definedName>
    <definedName name="ConfName_1">[3]Обновление!#REF!</definedName>
    <definedName name="cvexel." localSheetId="1">#REF!</definedName>
    <definedName name="cvexel." localSheetId="2">#REF!</definedName>
    <definedName name="cvexel.">#REF!</definedName>
    <definedName name="DateColJournal" localSheetId="1">#REF!</definedName>
    <definedName name="DateColJournal" localSheetId="2">#REF!</definedName>
    <definedName name="DateColJournal">#REF!</definedName>
    <definedName name="dck" localSheetId="1">[4]топография!#REF!</definedName>
    <definedName name="dck" localSheetId="2">[4]топография!#REF!</definedName>
    <definedName name="dck">[4]топография!#REF!</definedName>
    <definedName name="ddduy" localSheetId="1">#REF!</definedName>
    <definedName name="ddduy" localSheetId="2">#REF!</definedName>
    <definedName name="ddduy">#REF!</definedName>
    <definedName name="DM" localSheetId="1">#REF!</definedName>
    <definedName name="DM" localSheetId="2">#REF!</definedName>
    <definedName name="DM">#REF!</definedName>
    <definedName name="e">{0,"тысячz";1,"тысячаz";2,"тысячиz";5,"тысячz"}</definedName>
    <definedName name="EILName" localSheetId="1">[3]Лист1!#REF!</definedName>
    <definedName name="EILName" localSheetId="2">[3]Лист1!#REF!</definedName>
    <definedName name="EILName">[3]Лист1!#REF!</definedName>
    <definedName name="EILName_1" localSheetId="1">[3]Обновление!#REF!</definedName>
    <definedName name="EILName_1" localSheetId="2">[3]Обновление!#REF!</definedName>
    <definedName name="EILName_1">[3]Обновление!#REF!</definedName>
    <definedName name="Excel_BuiltIn_Database" localSheetId="1">#REF!</definedName>
    <definedName name="Excel_BuiltIn_Database" localSheetId="2">#REF!</definedName>
    <definedName name="Excel_BuiltIn_Database">#REF!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Area_1_1_1" localSheetId="1">#REF!</definedName>
    <definedName name="Excel_BuiltIn_Print_Area_1_1_1" localSheetId="2">#REF!</definedName>
    <definedName name="Excel_BuiltIn_Print_Area_1_1_1">#REF!</definedName>
    <definedName name="Excel_BuiltIn_Print_Area_13">"$#ССЫЛ!.$A$2:$E$8"</definedName>
    <definedName name="Excel_BuiltIn_Print_Area_14_1">"$#ССЫЛ!.$#ССЫЛ!$#ССЫЛ!:$#ССЫЛ!$#ССЫЛ!"</definedName>
    <definedName name="Excel_BuiltIn_Print_Area_2" localSheetId="1">#REF!</definedName>
    <definedName name="Excel_BuiltIn_Print_Area_2" localSheetId="2">#REF!</definedName>
    <definedName name="Excel_BuiltIn_Print_Area_2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" localSheetId="1">#REF!</definedName>
    <definedName name="Excel_BuiltIn_Print_Area_3" localSheetId="2">#REF!</definedName>
    <definedName name="Excel_BuiltIn_Print_Area_3">#REF!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Area_7">"$#ССЫЛ!.$A$2:$E$5"</definedName>
    <definedName name="Excel_BuiltIn_Print_Titles_2" localSheetId="1">#REF!</definedName>
    <definedName name="Excel_BuiltIn_Print_Titles_2" localSheetId="2">#REF!</definedName>
    <definedName name="Excel_BuiltIn_Print_Titles_2">#REF!</definedName>
    <definedName name="Exel." localSheetId="1">#REF!</definedName>
    <definedName name="Exel." localSheetId="2">#REF!</definedName>
    <definedName name="Exel.">#REF!</definedName>
    <definedName name="gfr" localSheetId="1">[5]топография!#REF!</definedName>
    <definedName name="gfr" localSheetId="2">[5]топография!#REF!</definedName>
    <definedName name="gfr">[5]топография!#REF!</definedName>
    <definedName name="hPriceRange" localSheetId="1">[3]Лист1!#REF!</definedName>
    <definedName name="hPriceRange" localSheetId="2">[3]Лист1!#REF!</definedName>
    <definedName name="hPriceRange">[3]Лист1!#REF!</definedName>
    <definedName name="hPriceRange_1" localSheetId="1">[3]Цена!#REF!</definedName>
    <definedName name="hPriceRange_1" localSheetId="2">[3]Цена!#REF!</definedName>
    <definedName name="hPriceRange_1">[3]Цена!#REF!</definedName>
    <definedName name="idPriceColumn" localSheetId="1">[3]Лист1!#REF!</definedName>
    <definedName name="idPriceColumn" localSheetId="2">[3]Лист1!#REF!</definedName>
    <definedName name="idPriceColumn">[3]Лист1!#REF!</definedName>
    <definedName name="idPriceColumn_1" localSheetId="1">[3]Цена!#REF!</definedName>
    <definedName name="idPriceColumn_1" localSheetId="2">[3]Цена!#REF!</definedName>
    <definedName name="idPriceColumn_1">[3]Цена!#REF!</definedName>
    <definedName name="Itog" localSheetId="1">#REF!</definedName>
    <definedName name="Itog" localSheetId="2">#REF!</definedName>
    <definedName name="Itog">#REF!</definedName>
    <definedName name="mcrsoftExcel" localSheetId="1">#REF!</definedName>
    <definedName name="mcrsoftExcel" localSheetId="2">#REF!</definedName>
    <definedName name="mcrsoftExcel">#REF!</definedName>
    <definedName name="n_1">{"","одинz","дваz","триz","четыреz","пятьz","шестьz","семьz","восемьz","девятьz"}</definedName>
    <definedName name="n_11">{"","стоz","двестиz","тристаz","четырестаz","пятьсотz","шестьсотz","семьсотz","восемьсотz","девятьсотz"}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Nalog" localSheetId="1">#REF!</definedName>
    <definedName name="Nalog" localSheetId="2">#REF!</definedName>
    <definedName name="Nalog">#REF!</definedName>
    <definedName name="njgj" localSheetId="1">#REF!</definedName>
    <definedName name="njgj" localSheetId="2">#REF!</definedName>
    <definedName name="njgj">#REF!</definedName>
    <definedName name="NumColJournal" localSheetId="1">#REF!</definedName>
    <definedName name="NumColJournal" localSheetId="2">#REF!</definedName>
    <definedName name="NumColJournal">#REF!</definedName>
    <definedName name="OELName" localSheetId="1">[3]Лист1!#REF!</definedName>
    <definedName name="OELName" localSheetId="2">[3]Лист1!#REF!</definedName>
    <definedName name="OELName">[3]Лист1!#REF!</definedName>
    <definedName name="OELName_1" localSheetId="1">[3]Обновление!#REF!</definedName>
    <definedName name="OELName_1" localSheetId="2">[3]Обновление!#REF!</definedName>
    <definedName name="OELName_1">[3]Обновление!#REF!</definedName>
    <definedName name="OPLName" localSheetId="1">[3]Лист1!#REF!</definedName>
    <definedName name="OPLName" localSheetId="2">[3]Лист1!#REF!</definedName>
    <definedName name="OPLName">[3]Лист1!#REF!</definedName>
    <definedName name="OPLName_1" localSheetId="1">[3]Обновление!#REF!</definedName>
    <definedName name="OPLName_1" localSheetId="2">[3]Обновление!#REF!</definedName>
    <definedName name="OPLName_1">[3]Обновление!#REF!</definedName>
    <definedName name="p" localSheetId="1">[3]Лист1!#REF!</definedName>
    <definedName name="p" localSheetId="2">[3]Лист1!#REF!</definedName>
    <definedName name="p">[3]Лист1!#REF!</definedName>
    <definedName name="p_1" localSheetId="1">[3]Product!#REF!</definedName>
    <definedName name="p_1" localSheetId="2">[3]Product!#REF!</definedName>
    <definedName name="p_1">[3]Product!#REF!</definedName>
    <definedName name="PriceRange" localSheetId="1">[3]Лист1!#REF!</definedName>
    <definedName name="PriceRange" localSheetId="2">[3]Лист1!#REF!</definedName>
    <definedName name="PriceRange">[3]Лист1!#REF!</definedName>
    <definedName name="PriceRange_1" localSheetId="1">[3]Цена!#REF!</definedName>
    <definedName name="PriceRange_1" localSheetId="2">[3]Цена!#REF!</definedName>
    <definedName name="PriceRange_1">[3]Цена!#REF!</definedName>
    <definedName name="rr" localSheetId="1">'[6]Пример расчета'!#REF!</definedName>
    <definedName name="rr" localSheetId="2">'[6]Пример расчета'!#REF!</definedName>
    <definedName name="rr">'[6]Пример расчета'!#REF!</definedName>
    <definedName name="SM" localSheetId="1">#REF!</definedName>
    <definedName name="SM" localSheetId="2">#REF!</definedName>
    <definedName name="SM">#REF!</definedName>
    <definedName name="SM_SM" localSheetId="1">#REF!</definedName>
    <definedName name="SM_SM" localSheetId="2">#REF!</definedName>
    <definedName name="SM_SM">#REF!</definedName>
    <definedName name="SM_STO" localSheetId="1">#REF!</definedName>
    <definedName name="SM_STO" localSheetId="2">#REF!</definedName>
    <definedName name="SM_STO">#REF!</definedName>
    <definedName name="SM_STO_1" localSheetId="1">'[7]СМЕТА проект'!#REF!</definedName>
    <definedName name="SM_STO_1" localSheetId="2">'[7]СМЕТА проект'!#REF!</definedName>
    <definedName name="SM_STO_1">'[7]СМЕТА проект'!#REF!</definedName>
    <definedName name="SM_STO1" localSheetId="1">#REF!</definedName>
    <definedName name="SM_STO1" localSheetId="2">#REF!</definedName>
    <definedName name="SM_STO1">#REF!</definedName>
    <definedName name="SM_STO2" localSheetId="1">#REF!</definedName>
    <definedName name="SM_STO2" localSheetId="2">#REF!</definedName>
    <definedName name="SM_STO2">#REF!</definedName>
    <definedName name="SM_STO3" localSheetId="1">#REF!</definedName>
    <definedName name="SM_STO3" localSheetId="2">#REF!</definedName>
    <definedName name="SM_STO3">#REF!</definedName>
    <definedName name="Smmmmmmmmmmmmmmm" localSheetId="1">#REF!</definedName>
    <definedName name="Smmmmmmmmmmmmmmm" localSheetId="2">#REF!</definedName>
    <definedName name="Smmmmmmmmmmmmmmm">#REF!</definedName>
    <definedName name="SUM_" localSheetId="1">#REF!</definedName>
    <definedName name="SUM_" localSheetId="2">#REF!</definedName>
    <definedName name="SUM_">#REF!</definedName>
    <definedName name="SUM__1" localSheetId="1">#REF!</definedName>
    <definedName name="SUM__1" localSheetId="2">#REF!</definedName>
    <definedName name="SUM__1">#REF!</definedName>
    <definedName name="SUM_1" localSheetId="1">#REF!</definedName>
    <definedName name="SUM_1" localSheetId="2">#REF!</definedName>
    <definedName name="SUM_1">#REF!</definedName>
    <definedName name="sum_2" localSheetId="1">#REF!</definedName>
    <definedName name="sum_2" localSheetId="2">#REF!</definedName>
    <definedName name="sum_2">#REF!</definedName>
    <definedName name="SUM_3" localSheetId="1">#REF!</definedName>
    <definedName name="SUM_3" localSheetId="2">#REF!</definedName>
    <definedName name="SUM_3">#REF!</definedName>
    <definedName name="sum_4" localSheetId="1">#REF!</definedName>
    <definedName name="sum_4" localSheetId="2">#REF!</definedName>
    <definedName name="sum_4">#REF!</definedName>
    <definedName name="SV" localSheetId="1">#REF!</definedName>
    <definedName name="SV" localSheetId="2">#REF!</definedName>
    <definedName name="SV">#REF!</definedName>
    <definedName name="SV_STO" localSheetId="1">#REF!</definedName>
    <definedName name="SV_STO" localSheetId="2">#REF!</definedName>
    <definedName name="SV_STO">#REF!</definedName>
    <definedName name="Times" localSheetId="1">#REF!</definedName>
    <definedName name="Times" localSheetId="2">#REF!</definedName>
    <definedName name="Times">#REF!</definedName>
    <definedName name="USA" localSheetId="1">[8]Шкаф!#REF!</definedName>
    <definedName name="USA" localSheetId="2">[8]Шкаф!#REF!</definedName>
    <definedName name="USA">[8]Шкаф!#REF!</definedName>
    <definedName name="USA_1" localSheetId="1">#REF!</definedName>
    <definedName name="USA_1" localSheetId="2">#REF!</definedName>
    <definedName name="USA_1">#REF!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yyy" localSheetId="1">#REF!</definedName>
    <definedName name="yyy" localSheetId="2">#REF!</definedName>
    <definedName name="yyy">#REF!</definedName>
    <definedName name="ZAK1" localSheetId="1">#REF!</definedName>
    <definedName name="ZAK1" localSheetId="2">#REF!</definedName>
    <definedName name="ZAK1">#REF!</definedName>
    <definedName name="ZAK2" localSheetId="1">#REF!</definedName>
    <definedName name="ZAK2" localSheetId="2">#REF!</definedName>
    <definedName name="ZAK2">#REF!</definedName>
    <definedName name="zzzz" localSheetId="1">#REF!</definedName>
    <definedName name="zzzz" localSheetId="2">#REF!</definedName>
    <definedName name="zzzz">#REF!</definedName>
    <definedName name="а" localSheetId="1">#REF!</definedName>
    <definedName name="а" localSheetId="2">#REF!</definedName>
    <definedName name="а">#REF!</definedName>
    <definedName name="а1" localSheetId="1">#REF!</definedName>
    <definedName name="а1" localSheetId="2">#REF!</definedName>
    <definedName name="а1">#REF!</definedName>
    <definedName name="А2" localSheetId="1">#REF!</definedName>
    <definedName name="А2" localSheetId="2">#REF!</definedName>
    <definedName name="А2">#REF!</definedName>
    <definedName name="а36" localSheetId="1">#REF!</definedName>
    <definedName name="а36" localSheetId="2">#REF!</definedName>
    <definedName name="а36">#REF!</definedName>
    <definedName name="а36___0" localSheetId="1">#REF!</definedName>
    <definedName name="а36___0" localSheetId="2">#REF!</definedName>
    <definedName name="а36___0">#REF!</definedName>
    <definedName name="а36___7" localSheetId="1">#REF!</definedName>
    <definedName name="а36___7" localSheetId="2">#REF!</definedName>
    <definedName name="а36___7">#REF!</definedName>
    <definedName name="аа" localSheetId="1">#REF!</definedName>
    <definedName name="аа" localSheetId="2">#REF!</definedName>
    <definedName name="аа">#REF!</definedName>
    <definedName name="ааааааааыфффф" localSheetId="1">#REF!</definedName>
    <definedName name="ааааааааыфффф" localSheetId="2">#REF!</definedName>
    <definedName name="ааааааааыфффф">#REF!</definedName>
    <definedName name="ав" localSheetId="1">#REF!</definedName>
    <definedName name="ав" localSheetId="2">#REF!</definedName>
    <definedName name="ав">#REF!</definedName>
    <definedName name="авжддд" localSheetId="1">#REF!</definedName>
    <definedName name="авжддд" localSheetId="2">#REF!</definedName>
    <definedName name="авжддд">#REF!</definedName>
    <definedName name="авп">#N/A</definedName>
    <definedName name="авс" localSheetId="1">#REF!</definedName>
    <definedName name="авс" localSheetId="2">#REF!</definedName>
    <definedName name="авс">#REF!</definedName>
    <definedName name="авт" localSheetId="1">#REF!</definedName>
    <definedName name="авт" localSheetId="2">#REF!</definedName>
    <definedName name="авт">#REF!</definedName>
    <definedName name="Автомат" localSheetId="1">[9]Смета!#REF!</definedName>
    <definedName name="Автомат" localSheetId="2">[9]Смета!#REF!</definedName>
    <definedName name="Автомат">[9]Смета!#REF!</definedName>
    <definedName name="аппап" localSheetId="1">#REF!</definedName>
    <definedName name="аппап" localSheetId="2">#REF!</definedName>
    <definedName name="аппап">#REF!</definedName>
    <definedName name="апр" localSheetId="1">[10]топография!#REF!</definedName>
    <definedName name="апр" localSheetId="2">[10]топография!#REF!</definedName>
    <definedName name="апр">[10]топография!#REF!</definedName>
    <definedName name="апрапапр" localSheetId="1">#REF!</definedName>
    <definedName name="апрапапр" localSheetId="2">#REF!</definedName>
    <definedName name="апрапапр">#REF!</definedName>
    <definedName name="апрапрапр" localSheetId="1">#REF!</definedName>
    <definedName name="апрапрапр" localSheetId="2">#REF!</definedName>
    <definedName name="апрапрапр">#REF!</definedName>
    <definedName name="АФС" localSheetId="1">[1]топография!#REF!</definedName>
    <definedName name="АФС" localSheetId="2">[1]топография!#REF!</definedName>
    <definedName name="АФС">[1]топография!#REF!</definedName>
    <definedName name="_xlnm.Database" localSheetId="1">#REF!</definedName>
    <definedName name="_xlnm.Database" localSheetId="2">#REF!</definedName>
    <definedName name="_xlnm.Database">#REF!</definedName>
    <definedName name="быч">'[11]свод 2'!$A$7</definedName>
    <definedName name="ва">#N/A</definedName>
    <definedName name="вап" localSheetId="1">#REF!</definedName>
    <definedName name="вап" localSheetId="2">#REF!</definedName>
    <definedName name="вап">#REF!</definedName>
    <definedName name="вапвапр" localSheetId="1">#REF!</definedName>
    <definedName name="вапвапр" localSheetId="2">#REF!</definedName>
    <definedName name="вапвапр">#REF!</definedName>
    <definedName name="ввв" localSheetId="1">#REF!</definedName>
    <definedName name="ввв" localSheetId="2">#REF!</definedName>
    <definedName name="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ка" localSheetId="1">#REF!</definedName>
    <definedName name="вика" localSheetId="2">#REF!</definedName>
    <definedName name="вика">#REF!</definedName>
    <definedName name="ВНИИСТ1" localSheetId="1">#REF!</definedName>
    <definedName name="ВНИИСТ1" localSheetId="2">#REF!</definedName>
    <definedName name="ВНИИСТ1">#REF!</definedName>
    <definedName name="вр" localSheetId="1">#REF!</definedName>
    <definedName name="вр" localSheetId="2">#REF!</definedName>
    <definedName name="вр">#REF!</definedName>
    <definedName name="вравар" localSheetId="1">#REF!</definedName>
    <definedName name="вравар" localSheetId="2">#REF!</definedName>
    <definedName name="вравар">#REF!</definedName>
    <definedName name="вс" hidden="1">{#N/A,#N/A,FALSE,"Aging Summary";#N/A,#N/A,FALSE,"Ratio Analysis";#N/A,#N/A,FALSE,"Test 120 Day Accts";#N/A,#N/A,FALSE,"Tickmarks"}</definedName>
    <definedName name="Всего_по_смете" localSheetId="1">#REF!</definedName>
    <definedName name="Всего_по_смете" localSheetId="2">#REF!</definedName>
    <definedName name="Всего_по_смете">#REF!</definedName>
    <definedName name="Вспомогательные_работы" localSheetId="1">#REF!</definedName>
    <definedName name="Вспомогательные_работы" localSheetId="2">#REF!</definedName>
    <definedName name="Вспомогательные_работы">#REF!</definedName>
    <definedName name="ВТ" localSheetId="1">#REF!</definedName>
    <definedName name="ВТ" localSheetId="2">#REF!</definedName>
    <definedName name="ВТ">#REF!</definedName>
    <definedName name="Вычислительная_техника" localSheetId="1">[8]Коэфф1.!#REF!</definedName>
    <definedName name="Вычислительная_техника" localSheetId="2">[8]Коэфф1.!#REF!</definedName>
    <definedName name="Вычислительная_техника">[8]Коэфф1.!#REF!</definedName>
    <definedName name="Вычислительная_техника_1" localSheetId="1">#REF!</definedName>
    <definedName name="Вычислительная_техника_1" localSheetId="2">#REF!</definedName>
    <definedName name="Вычислительная_техника_1">#REF!</definedName>
    <definedName name="Г">'[12]свод 2'!$A$7</definedName>
    <definedName name="газ">'[13]свод 3'!$D$13</definedName>
    <definedName name="гггггггггг" localSheetId="1">#REF!</definedName>
    <definedName name="гггггггггг" localSheetId="2">#REF!</definedName>
    <definedName name="гггггггггг">#REF!</definedName>
    <definedName name="ггггггггггггггггггггггггггггггггггггггггггггггг" localSheetId="1">[4]топография!#REF!</definedName>
    <definedName name="ггггггггггггггггггггггггггггггггггггггггггггггг" localSheetId="2">[4]топография!#REF!</definedName>
    <definedName name="ггггггггггггггггггггггггггггггггггггггггггггггг">[4]топография!#REF!</definedName>
    <definedName name="гелог" localSheetId="1">#REF!</definedName>
    <definedName name="гелог" localSheetId="2">#REF!</definedName>
    <definedName name="гелог">#REF!</definedName>
    <definedName name="Генаророро" localSheetId="1">#REF!</definedName>
    <definedName name="Генаророро" localSheetId="2">#REF!</definedName>
    <definedName name="Генаророро">#REF!</definedName>
    <definedName name="гео" localSheetId="1">#REF!</definedName>
    <definedName name="гео" localSheetId="2">#REF!</definedName>
    <definedName name="гео">#REF!</definedName>
    <definedName name="геол" localSheetId="1">#REF!</definedName>
    <definedName name="геол" localSheetId="2">#REF!</definedName>
    <definedName name="геол">#REF!</definedName>
    <definedName name="геол.1" localSheetId="1">#REF!</definedName>
    <definedName name="геол.1" localSheetId="2">#REF!</definedName>
    <definedName name="геол.1">#REF!</definedName>
    <definedName name="Геол_Лазаревск" localSheetId="1">[14]топография!#REF!</definedName>
    <definedName name="Геол_Лазаревск" localSheetId="2">[14]топография!#REF!</definedName>
    <definedName name="Геол_Лазаревск">[14]топография!#REF!</definedName>
    <definedName name="геол1" localSheetId="1">#REF!</definedName>
    <definedName name="геол1" localSheetId="2">#REF!</definedName>
    <definedName name="геол1">#REF!</definedName>
    <definedName name="геоф" localSheetId="1">#REF!</definedName>
    <definedName name="геоф" localSheetId="2">#REF!</definedName>
    <definedName name="геоф">#REF!</definedName>
    <definedName name="Геофиз" localSheetId="1">#REF!</definedName>
    <definedName name="Геофиз" localSheetId="2">#REF!</definedName>
    <definedName name="Геофиз">#REF!</definedName>
    <definedName name="геофизика" localSheetId="1">#REF!</definedName>
    <definedName name="геофизика" localSheetId="2">#REF!</definedName>
    <definedName name="геофизика">#REF!</definedName>
    <definedName name="гид" localSheetId="1">[15]Смета!#REF!</definedName>
    <definedName name="гид" localSheetId="2">[15]Смета!#REF!</definedName>
    <definedName name="гид">[15]Смета!#REF!</definedName>
    <definedName name="гидр" localSheetId="1">#REF!</definedName>
    <definedName name="гидр" localSheetId="2">#REF!</definedName>
    <definedName name="гидр">#REF!</definedName>
    <definedName name="Гидро" localSheetId="1">[16]топография!#REF!</definedName>
    <definedName name="Гидро" localSheetId="2">[16]топография!#REF!</definedName>
    <definedName name="Гидро">[16]топография!#REF!</definedName>
    <definedName name="гидро1" localSheetId="1">#REF!</definedName>
    <definedName name="гидро1" localSheetId="2">#REF!</definedName>
    <definedName name="гидро1">#REF!</definedName>
    <definedName name="гидро1___0" localSheetId="1">#REF!</definedName>
    <definedName name="гидро1___0" localSheetId="2">#REF!</definedName>
    <definedName name="гидро1___0">#REF!</definedName>
    <definedName name="гидрол" localSheetId="1">#REF!</definedName>
    <definedName name="гидрол" localSheetId="2">#REF!</definedName>
    <definedName name="гидрол">#REF!</definedName>
    <definedName name="Гидролог" localSheetId="1">#REF!</definedName>
    <definedName name="Гидролог" localSheetId="2">#REF!</definedName>
    <definedName name="Гидролог">#REF!</definedName>
    <definedName name="Гидрология_7.03.08" localSheetId="1">[17]топография!#REF!</definedName>
    <definedName name="Гидрология_7.03.08" localSheetId="2">[17]топография!#REF!</definedName>
    <definedName name="Гидрология_7.03.08">[17]топография!#REF!</definedName>
    <definedName name="гидром">{"";1;"двадцатьz";"тридцатьz";"сорокz";"пятьдесятz";"шестьдесятz";"семьдесятz";"восемьдесятz";"девяностоz"}</definedName>
    <definedName name="ГИП" localSheetId="1">#REF!</definedName>
    <definedName name="ГИП" localSheetId="2">#REF!</definedName>
    <definedName name="ГИП">#REF!</definedName>
    <definedName name="гшшг">NA()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д" localSheetId="1">[18]Смета!#REF!</definedName>
    <definedName name="дд" localSheetId="2">[18]Смета!#REF!</definedName>
    <definedName name="дд">[18]Смета!#REF!</definedName>
    <definedName name="ддд">'[19]СметаСводная Рыб'!$C$13</definedName>
    <definedName name="ддддд" localSheetId="1">#REF!</definedName>
    <definedName name="ддддд" localSheetId="2">#REF!</definedName>
    <definedName name="ддддд">#REF!</definedName>
    <definedName name="Дефлятор" localSheetId="1">#REF!</definedName>
    <definedName name="Дефлятор" localSheetId="2">#REF!</definedName>
    <definedName name="Дефлятор">#REF!</definedName>
    <definedName name="Диск" localSheetId="1">#REF!</definedName>
    <definedName name="Диск" localSheetId="2">#REF!</definedName>
    <definedName name="Диск">#REF!</definedName>
    <definedName name="Длинна_границы" localSheetId="1">#REF!</definedName>
    <definedName name="Длинна_границы" localSheetId="2">#REF!</definedName>
    <definedName name="Длинна_границы">#REF!</definedName>
    <definedName name="Длинна_трассы" localSheetId="1">#REF!</definedName>
    <definedName name="Длинна_трассы" localSheetId="2">#REF!</definedName>
    <definedName name="Длинна_трассы">#REF!</definedName>
    <definedName name="Доп._оборудование" localSheetId="1">[8]Коэфф1.!#REF!</definedName>
    <definedName name="Доп._оборудование" localSheetId="2">[8]Коэфф1.!#REF!</definedName>
    <definedName name="Доп._оборудование">[8]Коэфф1.!#REF!</definedName>
    <definedName name="Доп._оборудование_1" localSheetId="1">#REF!</definedName>
    <definedName name="Доп._оборудование_1" localSheetId="2">#REF!</definedName>
    <definedName name="Доп._оборудование_1">#REF!</definedName>
    <definedName name="Доп_оборуд" localSheetId="1">#REF!</definedName>
    <definedName name="Доп_оборуд" localSheetId="2">#REF!</definedName>
    <definedName name="Доп_оборуд">#REF!</definedName>
    <definedName name="Дорога" localSheetId="1">[8]Шкаф!#REF!</definedName>
    <definedName name="Дорога" localSheetId="2">[8]Шкаф!#REF!</definedName>
    <definedName name="Дорога">[8]Шкаф!#REF!</definedName>
    <definedName name="Дорога_1" localSheetId="1">#REF!</definedName>
    <definedName name="Дорога_1" localSheetId="2">#REF!</definedName>
    <definedName name="Дорога_1">#REF!</definedName>
    <definedName name="ДСК" localSheetId="1">[17]топография!#REF!</definedName>
    <definedName name="ДСК" localSheetId="2">[17]топография!#REF!</definedName>
    <definedName name="ДСК">[17]топография!#REF!</definedName>
    <definedName name="ДСК1" localSheetId="1">[17]топография!#REF!</definedName>
    <definedName name="ДСК1" localSheetId="2">[17]топография!#REF!</definedName>
    <definedName name="ДСК1">[17]топография!#REF!</definedName>
    <definedName name="дтс">'[20]СметаСводная Рыб'!$C$13</definedName>
    <definedName name="ее">'[19]СметаСводная Рыб'!$C$9</definedName>
    <definedName name="енгенг" localSheetId="1">#REF!</definedName>
    <definedName name="енгенг" localSheetId="2">#REF!</definedName>
    <definedName name="енгенг">#REF!</definedName>
    <definedName name="енгенгенг" localSheetId="1">[16]топография!#REF!</definedName>
    <definedName name="енгенгенг" localSheetId="2">[16]топография!#REF!</definedName>
    <definedName name="енгенгенг">[16]топография!#REF!</definedName>
    <definedName name="енгенгенгенг" localSheetId="1">#REF!</definedName>
    <definedName name="енгенгенгенг" localSheetId="2">#REF!</definedName>
    <definedName name="енгенгенгенг">#REF!</definedName>
    <definedName name="енннннн" localSheetId="1">[17]топография!#REF!</definedName>
    <definedName name="енннннн" localSheetId="2">[17]топография!#REF!</definedName>
    <definedName name="енннннн">[17]топография!#REF!</definedName>
    <definedName name="жд" localSheetId="1">#REF!</definedName>
    <definedName name="жд" localSheetId="2">#REF!</definedName>
    <definedName name="жд">#REF!</definedName>
    <definedName name="жжж" localSheetId="1">#REF!</definedName>
    <definedName name="жжж" localSheetId="2">#REF!</definedName>
    <definedName name="жжж">#REF!</definedName>
    <definedName name="жпф" localSheetId="1">#REF!</definedName>
    <definedName name="жпф" localSheetId="2">#REF!</definedName>
    <definedName name="жпф">#REF!</definedName>
    <definedName name="Зависимые" localSheetId="1">#REF!</definedName>
    <definedName name="Зависимые" localSheetId="2">#REF!</definedName>
    <definedName name="Зависимые">#REF!</definedName>
    <definedName name="_xlnm.Print_Titles" localSheetId="0">'20.1'!$9:$9</definedName>
    <definedName name="_xlnm.Print_Titles" localSheetId="1">'20.2'!#REF!</definedName>
    <definedName name="_xlnm.Print_Titles" localSheetId="2">'20.3'!#REF!</definedName>
    <definedName name="Заказчик" localSheetId="1">#REF!</definedName>
    <definedName name="Заказчик" localSheetId="2">#REF!</definedName>
    <definedName name="Заказчик">#REF!</definedName>
    <definedName name="ЗИП_Всего" localSheetId="1">'[8]Прайс лист'!#REF!</definedName>
    <definedName name="ЗИП_Всего" localSheetId="2">'[8]Прайс лист'!#REF!</definedName>
    <definedName name="ЗИП_Всего">'[8]Прайс лист'!#REF!</definedName>
    <definedName name="ЗИП_Всего_1" localSheetId="1">#REF!</definedName>
    <definedName name="ЗИП_Всего_1" localSheetId="2">#REF!</definedName>
    <definedName name="ЗИП_Всего_1">#REF!</definedName>
    <definedName name="Зумбааа" localSheetId="1">#REF!</definedName>
    <definedName name="Зумбааа" localSheetId="2">#REF!</definedName>
    <definedName name="Зумбааа">#REF!</definedName>
    <definedName name="и">'[19]СметаСводная Рыб'!$C$9</definedName>
    <definedName name="изыск" localSheetId="1">#REF!</definedName>
    <definedName name="изыск" localSheetId="2">#REF!</definedName>
    <definedName name="изыск">#REF!</definedName>
    <definedName name="ик" localSheetId="1">#REF!</definedName>
    <definedName name="ик" localSheetId="2">#REF!</definedName>
    <definedName name="ик">#REF!</definedName>
    <definedName name="Инвестор" localSheetId="1">#REF!</definedName>
    <definedName name="Инвестор" localSheetId="2">#REF!</definedName>
    <definedName name="Инвестор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нж" localSheetId="1">#REF!</definedName>
    <definedName name="инж" localSheetId="2">#REF!</definedName>
    <definedName name="инж">#REF!</definedName>
    <definedName name="ИПусто" localSheetId="1">#REF!</definedName>
    <definedName name="ИПусто" localSheetId="2">#REF!</definedName>
    <definedName name="ИПусто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 localSheetId="2">#REF!</definedName>
    <definedName name="Итого_по_разделу_V">#REF!</definedName>
    <definedName name="Итого_по_смете" localSheetId="1">#REF!</definedName>
    <definedName name="Итого_по_смете" localSheetId="2">#REF!</definedName>
    <definedName name="Итого_по_смете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2">#REF!</definedName>
    <definedName name="ить">#REF!</definedName>
    <definedName name="итьить" localSheetId="1">#REF!</definedName>
    <definedName name="итьить" localSheetId="2">#REF!</definedName>
    <definedName name="итьить">#REF!</definedName>
    <definedName name="итьитьиь" localSheetId="1">#REF!</definedName>
    <definedName name="итьитьиь" localSheetId="2">#REF!</definedName>
    <definedName name="итьитьиь">#REF!</definedName>
    <definedName name="й" localSheetId="1">#REF!</definedName>
    <definedName name="й" localSheetId="2">#REF!</definedName>
    <definedName name="й">#REF!</definedName>
    <definedName name="ййййййййййййй" localSheetId="1">[21]топография!#REF!</definedName>
    <definedName name="ййййййййййййй" localSheetId="2">[21]топография!#REF!</definedName>
    <definedName name="ййййййййййййй">[21]топография!#REF!</definedName>
    <definedName name="йцйу3йк" localSheetId="1">#REF!</definedName>
    <definedName name="йцйу3йк" localSheetId="2">#REF!</definedName>
    <definedName name="йцйу3йк">#REF!</definedName>
    <definedName name="йцйц">NA()</definedName>
    <definedName name="йцу" localSheetId="1">#REF!</definedName>
    <definedName name="йцу" localSheetId="2">#REF!</definedName>
    <definedName name="йцу">#REF!</definedName>
    <definedName name="йцуйцу" localSheetId="1">#REF!</definedName>
    <definedName name="йцуйцу" localSheetId="2">#REF!</definedName>
    <definedName name="йцуйцу">#REF!</definedName>
    <definedName name="к" localSheetId="1">[22]Смета!#REF!</definedName>
    <definedName name="к" localSheetId="2">[22]Смета!#REF!</definedName>
    <definedName name="к">[22]Смета!#REF!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абели" localSheetId="1">[8]Коэфф1.!#REF!</definedName>
    <definedName name="Кабели" localSheetId="2">[8]Коэфф1.!#REF!</definedName>
    <definedName name="Кабели">[8]Коэфф1.!#REF!</definedName>
    <definedName name="Кабели_1" localSheetId="1">#REF!</definedName>
    <definedName name="Кабели_1" localSheetId="2">#REF!</definedName>
    <definedName name="Кабели_1">#REF!</definedName>
    <definedName name="кака" localSheetId="1">#REF!</definedName>
    <definedName name="кака" localSheetId="2">#REF!</definedName>
    <definedName name="кака">#REF!</definedName>
    <definedName name="калплан" localSheetId="1">#REF!</definedName>
    <definedName name="калплан" localSheetId="2">#REF!</definedName>
    <definedName name="калплан">#REF!</definedName>
    <definedName name="Камеральных" localSheetId="1">#REF!</definedName>
    <definedName name="Камеральных" localSheetId="2">#REF!</definedName>
    <definedName name="Камеральных">#REF!</definedName>
    <definedName name="КАТ1" localSheetId="1">'[23]Смета-Т'!#REF!</definedName>
    <definedName name="КАТ1" localSheetId="2">'[23]Смета-Т'!#REF!</definedName>
    <definedName name="КАТ1">'[23]Смета-Т'!#REF!</definedName>
    <definedName name="Категория_сложности" localSheetId="1">#REF!</definedName>
    <definedName name="Категория_сложности" localSheetId="2">#REF!</definedName>
    <definedName name="Категория_сложности">#REF!</definedName>
    <definedName name="катя" localSheetId="1">#REF!</definedName>
    <definedName name="катя" localSheetId="2">#REF!</definedName>
    <definedName name="катя">#REF!</definedName>
    <definedName name="кгкг" localSheetId="1">#REF!</definedName>
    <definedName name="кгкг" localSheetId="2">#REF!</definedName>
    <definedName name="кгкг">#REF!</definedName>
    <definedName name="кеке" localSheetId="1">#REF!</definedName>
    <definedName name="кеке" localSheetId="2">#REF!</definedName>
    <definedName name="кеке">#REF!</definedName>
    <definedName name="кенкен" localSheetId="1">#REF!</definedName>
    <definedName name="кенкен" localSheetId="2">#REF!</definedName>
    <definedName name="кенкен">#REF!</definedName>
    <definedName name="кенкенкен" localSheetId="1">#REF!</definedName>
    <definedName name="кенкенкен" localSheetId="2">#REF!</definedName>
    <definedName name="кенкенкен">#REF!</definedName>
    <definedName name="кенроолтьб" localSheetId="1">#REF!</definedName>
    <definedName name="кенроолтьб" localSheetId="2">#REF!</definedName>
    <definedName name="кенроолтьб">#REF!</definedName>
    <definedName name="КИП" localSheetId="1">#REF!</definedName>
    <definedName name="КИП" localSheetId="2">#REF!</definedName>
    <definedName name="КИП">#REF!</definedName>
    <definedName name="КИПиавтом" localSheetId="1">#REF!</definedName>
    <definedName name="КИПиавтом" localSheetId="2">#REF!</definedName>
    <definedName name="КИПиавтом">#REF!</definedName>
    <definedName name="кк">'[24]свод 2'!$A$7</definedName>
    <definedName name="ккк" localSheetId="1">#REF!</definedName>
    <definedName name="ккк" localSheetId="2">#REF!</definedName>
    <definedName name="ккк">#REF!</definedName>
    <definedName name="кккккккк" localSheetId="1">#REF!</definedName>
    <definedName name="кккккккк" localSheetId="2">#REF!</definedName>
    <definedName name="кккккккк">#REF!</definedName>
    <definedName name="книга" localSheetId="1">#REF!</definedName>
    <definedName name="книга" localSheetId="2">#REF!</definedName>
    <definedName name="книга">#REF!</definedName>
    <definedName name="Количество_землепользователей" localSheetId="1">#REF!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2">#REF!</definedName>
    <definedName name="Количество_контуров">#REF!</definedName>
    <definedName name="Количество_культур" localSheetId="1">#REF!</definedName>
    <definedName name="Количество_культур" localSheetId="2">#REF!</definedName>
    <definedName name="Количество_культур">#REF!</definedName>
    <definedName name="Количество_планшетов" localSheetId="1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2">#REF!</definedName>
    <definedName name="Количество_согласований">#REF!</definedName>
    <definedName name="Колп">'[25]СметаСводная Колпино'!$C$5</definedName>
    <definedName name="ком" localSheetId="1">[21]топография!#REF!</definedName>
    <definedName name="ком" localSheetId="2">[21]топография!#REF!</definedName>
    <definedName name="ком">[21]топография!#REF!</definedName>
    <definedName name="ком___0" localSheetId="1">[26]топография!#REF!</definedName>
    <definedName name="ком___0" localSheetId="2">[26]топография!#REF!</definedName>
    <definedName name="ком___0">[26]топография!#REF!</definedName>
    <definedName name="ком2" localSheetId="1">#REF!</definedName>
    <definedName name="ком2" localSheetId="2">#REF!</definedName>
    <definedName name="ком2">#REF!</definedName>
    <definedName name="Командировочные_расходы" localSheetId="1">#REF!</definedName>
    <definedName name="Командировочные_расходы" localSheetId="2">#REF!</definedName>
    <definedName name="Командировочные_расходы">#REF!</definedName>
    <definedName name="Контроллер" localSheetId="1">[8]Коэфф1.!#REF!</definedName>
    <definedName name="Контроллер" localSheetId="2">[8]Коэфф1.!#REF!</definedName>
    <definedName name="Контроллер">[8]Коэфф1.!#REF!</definedName>
    <definedName name="Контроллер_1" localSheetId="1">#REF!</definedName>
    <definedName name="Контроллер_1" localSheetId="2">#REF!</definedName>
    <definedName name="Контроллер_1">#REF!</definedName>
    <definedName name="Корнеева" localSheetId="1">#REF!</definedName>
    <definedName name="Корнеева" localSheetId="2">#REF!</definedName>
    <definedName name="Корнеева">#REF!</definedName>
    <definedName name="Коэффициент" localSheetId="1">#REF!</definedName>
    <definedName name="Коэффициент" localSheetId="2">#REF!</definedName>
    <definedName name="Коэффициент">#REF!</definedName>
    <definedName name="Кра">[27]СметаСводная!$E$6</definedName>
    <definedName name="куку" localSheetId="1">#REF!</definedName>
    <definedName name="куку" localSheetId="2">#REF!</definedName>
    <definedName name="куку">#REF!</definedName>
    <definedName name="курс" localSheetId="1">#REF!</definedName>
    <definedName name="курс" localSheetId="2">#REF!</definedName>
    <definedName name="курс">#REF!</definedName>
    <definedName name="Курс_1" localSheetId="1">#REF!</definedName>
    <definedName name="Курс_1" localSheetId="2">#REF!</definedName>
    <definedName name="Курс_1">#REF!</definedName>
    <definedName name="курс_дол" localSheetId="1">#REF!</definedName>
    <definedName name="курс_дол" localSheetId="2">#REF!</definedName>
    <definedName name="курс_дол">#REF!</definedName>
    <definedName name="Курс_доллара">'[28]Курс доллара'!$A$2</definedName>
    <definedName name="Курс_доллара_США" localSheetId="1">#REF!</definedName>
    <definedName name="Курс_доллара_США" localSheetId="2">#REF!</definedName>
    <definedName name="Курс_доллара_США">#REF!</definedName>
    <definedName name="ленин" localSheetId="1">#REF!</definedName>
    <definedName name="ленин" localSheetId="2">#REF!</definedName>
    <definedName name="ленин">#REF!</definedName>
    <definedName name="лл" localSheetId="1">#REF!</definedName>
    <definedName name="лл" localSheetId="2">#REF!</definedName>
    <definedName name="лл">#REF!</definedName>
    <definedName name="ллдж" localSheetId="1">#REF!</definedName>
    <definedName name="ллдж" localSheetId="2">#REF!</definedName>
    <definedName name="ллдж">#REF!</definedName>
    <definedName name="ло" localSheetId="1">#REF!</definedName>
    <definedName name="ло" localSheetId="2">#REF!</definedName>
    <definedName name="ло">#REF!</definedName>
    <definedName name="лол" localSheetId="1">#REF!</definedName>
    <definedName name="лол" localSheetId="2">#REF!</definedName>
    <definedName name="лол">#REF!</definedName>
    <definedName name="м1">#N/A</definedName>
    <definedName name="Мак">[29]сводная!$D$7</definedName>
    <definedName name="метео" localSheetId="1">#REF!</definedName>
    <definedName name="метео" localSheetId="2">#REF!</definedName>
    <definedName name="метео">#REF!</definedName>
    <definedName name="МетеорУТ" localSheetId="1">[17]топография!#REF!</definedName>
    <definedName name="МетеорУТ" localSheetId="2">[17]топография!#REF!</definedName>
    <definedName name="МетеорУТ">[17]топография!#REF!</definedName>
    <definedName name="мж1">'[30]СметаСводная 1 оч'!$D$6</definedName>
    <definedName name="мил">{0,"овz";1,"z";2,"аz";5,"овz"}</definedName>
    <definedName name="мин" localSheetId="1">#REF!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1">#REF!</definedName>
    <definedName name="мит" localSheetId="2">#REF!</definedName>
    <definedName name="мит">#REF!</definedName>
    <definedName name="митмитмит" localSheetId="1">#REF!</definedName>
    <definedName name="митмитмит" localSheetId="2">#REF!</definedName>
    <definedName name="митмитмит">#REF!</definedName>
    <definedName name="митюгов">'[31]Данные для расчёта сметы'!$J$33</definedName>
    <definedName name="мичм">[32]сводная!$D$7</definedName>
    <definedName name="мм" localSheetId="1">#REF!</definedName>
    <definedName name="мм" localSheetId="2">#REF!</definedName>
    <definedName name="мм">#REF!</definedName>
    <definedName name="МММММММММ" localSheetId="1">#REF!</definedName>
    <definedName name="МММММММММ" localSheetId="2">#REF!</definedName>
    <definedName name="МММММММММ">#REF!</definedName>
    <definedName name="ммммммммммм" localSheetId="1">#REF!</definedName>
    <definedName name="ммммммммммм" localSheetId="2">#REF!</definedName>
    <definedName name="ммммммммммм">#REF!</definedName>
    <definedName name="Монтаж" localSheetId="1">#REF!</definedName>
    <definedName name="Монтаж" localSheetId="2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азвание_проекта" localSheetId="1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[33]свод!$A$7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К">'[34]См 1 наруж.водопровод'!$D$6</definedName>
    <definedName name="Номер_договора" localSheetId="1">#REF!</definedName>
    <definedName name="Номер_договора" localSheetId="2">#REF!</definedName>
    <definedName name="Номер_договора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о" localSheetId="1">#REF!</definedName>
    <definedName name="о" localSheetId="2">#REF!</definedName>
    <definedName name="о">#REF!</definedName>
    <definedName name="_xlnm.Print_Area" localSheetId="0">'20.1'!$A$1:$U$119</definedName>
    <definedName name="_xlnm.Print_Area" localSheetId="1">'20.2'!$A$1:$N$8</definedName>
    <definedName name="_xlnm.Print_Area" localSheetId="2">'20.3'!$A$1:$T$18</definedName>
    <definedName name="_xlnm.Print_Area" localSheetId="3">'20.4'!$A$1:$G$14</definedName>
    <definedName name="_xlnm.Print_Area" hidden="1">#REF!,#REF!</definedName>
    <definedName name="Область_печати_ИМ_1" localSheetId="1">#REF!</definedName>
    <definedName name="Область_печати_ИМ_1" localSheetId="2">#REF!</definedName>
    <definedName name="Область_печати_ИМ_1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бщая" localSheetId="1">[5]топография!#REF!</definedName>
    <definedName name="общая" localSheetId="2">[5]топография!#REF!</definedName>
    <definedName name="общая">[5]топография!#REF!</definedName>
    <definedName name="объем">#N/A</definedName>
    <definedName name="объем___0" localSheetId="1">#REF!</definedName>
    <definedName name="объем___0" localSheetId="2">#REF!</definedName>
    <definedName name="объем___0">#REF!</definedName>
    <definedName name="объем___0___0" localSheetId="1">#REF!</definedName>
    <definedName name="объем___0___0" localSheetId="2">#REF!</definedName>
    <definedName name="объем___0___0">#REF!</definedName>
    <definedName name="объем___0___0___0" localSheetId="1">#REF!</definedName>
    <definedName name="объем___0___0___0" localSheetId="2">#REF!</definedName>
    <definedName name="объем___0___0___0">#REF!</definedName>
    <definedName name="объем___0___0___0___0" localSheetId="1">#REF!</definedName>
    <definedName name="объем___0___0___0___0" localSheetId="2">#REF!</definedName>
    <definedName name="объем___0___0___0___0">#REF!</definedName>
    <definedName name="объем___0___0___0___0___0" localSheetId="1">#REF!</definedName>
    <definedName name="объем___0___0___0___0___0" localSheetId="2">#REF!</definedName>
    <definedName name="объем___0___0___0___0___0">#REF!</definedName>
    <definedName name="объем___0___0___0___3" localSheetId="1">#REF!</definedName>
    <definedName name="объем___0___0___0___3" localSheetId="2">#REF!</definedName>
    <definedName name="объем___0___0___0___3">#REF!</definedName>
    <definedName name="объем___0___0___2" localSheetId="1">#REF!</definedName>
    <definedName name="объем___0___0___2" localSheetId="2">#REF!</definedName>
    <definedName name="объем___0___0___2">#REF!</definedName>
    <definedName name="объем___0___0___3" localSheetId="1">#REF!</definedName>
    <definedName name="объем___0___0___3" localSheetId="2">#REF!</definedName>
    <definedName name="объем___0___0___3">#REF!</definedName>
    <definedName name="объем___0___0___3___0" localSheetId="1">#REF!</definedName>
    <definedName name="объем___0___0___3___0" localSheetId="2">#REF!</definedName>
    <definedName name="объем___0___0___3___0">#REF!</definedName>
    <definedName name="объем___0___0___4" localSheetId="1">#REF!</definedName>
    <definedName name="объем___0___0___4" localSheetId="2">#REF!</definedName>
    <definedName name="объем___0___0___4">#REF!</definedName>
    <definedName name="объем___0___0___5" localSheetId="1">#REF!</definedName>
    <definedName name="объем___0___0___5" localSheetId="2">#REF!</definedName>
    <definedName name="объем___0___0___5">#REF!</definedName>
    <definedName name="объем___0___0___6" localSheetId="1">#REF!</definedName>
    <definedName name="объем___0___0___6" localSheetId="2">#REF!</definedName>
    <definedName name="объем___0___0___6">#REF!</definedName>
    <definedName name="объем___0___0___7" localSheetId="1">#REF!</definedName>
    <definedName name="объем___0___0___7" localSheetId="2">#REF!</definedName>
    <definedName name="объем___0___0___7">#REF!</definedName>
    <definedName name="объем___0___0___8" localSheetId="1">#REF!</definedName>
    <definedName name="объем___0___0___8" localSheetId="2">#REF!</definedName>
    <definedName name="объем___0___0___8">#REF!</definedName>
    <definedName name="объем___0___0___9" localSheetId="1">#REF!</definedName>
    <definedName name="объем___0___0___9" localSheetId="2">#REF!</definedName>
    <definedName name="объем___0___0___9">#REF!</definedName>
    <definedName name="объем___0___1" localSheetId="1">#REF!</definedName>
    <definedName name="объем___0___1" localSheetId="2">#REF!</definedName>
    <definedName name="объем___0___1">#REF!</definedName>
    <definedName name="объем___0___1___0" localSheetId="1">#REF!</definedName>
    <definedName name="объем___0___1___0" localSheetId="2">#REF!</definedName>
    <definedName name="объем___0___1___0">#REF!</definedName>
    <definedName name="объем___0___10" localSheetId="1">#REF!</definedName>
    <definedName name="объем___0___10" localSheetId="2">#REF!</definedName>
    <definedName name="объем___0___10">#REF!</definedName>
    <definedName name="объем___0___12" localSheetId="1">#REF!</definedName>
    <definedName name="объем___0___12" localSheetId="2">#REF!</definedName>
    <definedName name="объем___0___12">#REF!</definedName>
    <definedName name="объем___0___2" localSheetId="1">#REF!</definedName>
    <definedName name="объем___0___2" localSheetId="2">#REF!</definedName>
    <definedName name="объем___0___2">#REF!</definedName>
    <definedName name="объем___0___2___0" localSheetId="1">#REF!</definedName>
    <definedName name="объем___0___2___0" localSheetId="2">#REF!</definedName>
    <definedName name="объем___0___2___0">#REF!</definedName>
    <definedName name="объем___0___2___0___0" localSheetId="1">#REF!</definedName>
    <definedName name="объем___0___2___0___0" localSheetId="2">#REF!</definedName>
    <definedName name="объем___0___2___0___0">#REF!</definedName>
    <definedName name="объем___0___2___5" localSheetId="1">#REF!</definedName>
    <definedName name="объем___0___2___5" localSheetId="2">#REF!</definedName>
    <definedName name="объем___0___2___5">#REF!</definedName>
    <definedName name="объем___0___3" localSheetId="1">#REF!</definedName>
    <definedName name="объем___0___3" localSheetId="2">#REF!</definedName>
    <definedName name="объем___0___3">#REF!</definedName>
    <definedName name="объем___0___3___0" localSheetId="1">#REF!</definedName>
    <definedName name="объем___0___3___0" localSheetId="2">#REF!</definedName>
    <definedName name="объем___0___3___0">#REF!</definedName>
    <definedName name="объем___0___3___3" localSheetId="1">#REF!</definedName>
    <definedName name="объем___0___3___3" localSheetId="2">#REF!</definedName>
    <definedName name="объем___0___3___3">#REF!</definedName>
    <definedName name="объем___0___4" localSheetId="1">#REF!</definedName>
    <definedName name="объем___0___4" localSheetId="2">#REF!</definedName>
    <definedName name="объем___0___4">#REF!</definedName>
    <definedName name="объем___0___4___0" localSheetId="1">#REF!</definedName>
    <definedName name="объем___0___4___0" localSheetId="2">#REF!</definedName>
    <definedName name="объем___0___4___0">#REF!</definedName>
    <definedName name="объем___0___4___5" localSheetId="1">#REF!</definedName>
    <definedName name="объем___0___4___5" localSheetId="2">#REF!</definedName>
    <definedName name="объем___0___4___5">#REF!</definedName>
    <definedName name="объем___0___5" localSheetId="1">#REF!</definedName>
    <definedName name="объем___0___5" localSheetId="2">#REF!</definedName>
    <definedName name="объем___0___5">#REF!</definedName>
    <definedName name="объем___0___5___0" localSheetId="1">#REF!</definedName>
    <definedName name="объем___0___5___0" localSheetId="2">#REF!</definedName>
    <definedName name="объем___0___5___0">#REF!</definedName>
    <definedName name="объем___0___6" localSheetId="1">#REF!</definedName>
    <definedName name="объем___0___6" localSheetId="2">#REF!</definedName>
    <definedName name="объем___0___6">#REF!</definedName>
    <definedName name="объем___0___6___0" localSheetId="1">#REF!</definedName>
    <definedName name="объем___0___6___0" localSheetId="2">#REF!</definedName>
    <definedName name="объем___0___6___0">#REF!</definedName>
    <definedName name="объем___0___7" localSheetId="1">#REF!</definedName>
    <definedName name="объем___0___7" localSheetId="2">#REF!</definedName>
    <definedName name="объем___0___7">#REF!</definedName>
    <definedName name="объем___0___8" localSheetId="1">#REF!</definedName>
    <definedName name="объем___0___8" localSheetId="2">#REF!</definedName>
    <definedName name="объем___0___8">#REF!</definedName>
    <definedName name="объем___0___8___0" localSheetId="1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1" localSheetId="1">#REF!</definedName>
    <definedName name="объем___1" localSheetId="2">#REF!</definedName>
    <definedName name="объем___1">#REF!</definedName>
    <definedName name="объем___1___0" localSheetId="1">#REF!</definedName>
    <definedName name="объем___1___0" localSheetId="2">#REF!</definedName>
    <definedName name="объем___1___0">#REF!</definedName>
    <definedName name="объем___1___0___0" localSheetId="1">#REF!</definedName>
    <definedName name="объем___1___0___0" localSheetId="2">#REF!</definedName>
    <definedName name="объем___1___0___0">#REF!</definedName>
    <definedName name="объем___1___5" localSheetId="1">#REF!</definedName>
    <definedName name="объем___1___5" localSheetId="2">#REF!</definedName>
    <definedName name="объем___1___5">#REF!</definedName>
    <definedName name="объем___10" localSheetId="1">#REF!</definedName>
    <definedName name="объем___10" localSheetId="2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2">#REF!</definedName>
    <definedName name="объем___10___0___0">#REF!</definedName>
    <definedName name="объем___10___0___0___0" localSheetId="1">#REF!</definedName>
    <definedName name="объем___10___0___0___0" localSheetId="2">#REF!</definedName>
    <definedName name="объем___10___0___0___0">#REF!</definedName>
    <definedName name="объем___10___0___5">NA()</definedName>
    <definedName name="объем___10___1" localSheetId="1">#REF!</definedName>
    <definedName name="объем___10___1" localSheetId="2">#REF!</definedName>
    <definedName name="объем___10___1">#REF!</definedName>
    <definedName name="объем___10___10" localSheetId="1">#REF!</definedName>
    <definedName name="объем___10___10" localSheetId="2">#REF!</definedName>
    <definedName name="объем___10___10">#REF!</definedName>
    <definedName name="объем___10___12" localSheetId="1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1">#REF!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1" localSheetId="1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2">#REF!</definedName>
    <definedName name="объем___11___10">#REF!</definedName>
    <definedName name="объем___11___2" localSheetId="1">#REF!</definedName>
    <definedName name="объем___11___2" localSheetId="2">#REF!</definedName>
    <definedName name="объем___11___2">#REF!</definedName>
    <definedName name="объем___11___4" localSheetId="1">#REF!</definedName>
    <definedName name="объем___11___4" localSheetId="2">#REF!</definedName>
    <definedName name="объем___11___4">#REF!</definedName>
    <definedName name="объем___11___6" localSheetId="1">#REF!</definedName>
    <definedName name="объем___11___6" localSheetId="2">#REF!</definedName>
    <definedName name="объем___11___6">#REF!</definedName>
    <definedName name="объем___11___8" localSheetId="1">#REF!</definedName>
    <definedName name="объем___11___8" localSheetId="2">#REF!</definedName>
    <definedName name="объем___11___8">#REF!</definedName>
    <definedName name="объем___12">NA()</definedName>
    <definedName name="объем___2" localSheetId="1">#REF!</definedName>
    <definedName name="объем___2" localSheetId="2">#REF!</definedName>
    <definedName name="объем___2">#REF!</definedName>
    <definedName name="объем___2___0" localSheetId="1">#REF!</definedName>
    <definedName name="объем___2___0" localSheetId="2">#REF!</definedName>
    <definedName name="объем___2___0">#REF!</definedName>
    <definedName name="объем___2___0___0" localSheetId="1">#REF!</definedName>
    <definedName name="объем___2___0___0" localSheetId="2">#REF!</definedName>
    <definedName name="объем___2___0___0">#REF!</definedName>
    <definedName name="объем___2___0___0___0" localSheetId="1">#REF!</definedName>
    <definedName name="объем___2___0___0___0" localSheetId="2">#REF!</definedName>
    <definedName name="объем___2___0___0___0">#REF!</definedName>
    <definedName name="объем___2___0___0___0___0" localSheetId="1">#REF!</definedName>
    <definedName name="объем___2___0___0___0___0" localSheetId="2">#REF!</definedName>
    <definedName name="объем___2___0___0___0___0">#REF!</definedName>
    <definedName name="объем___2___0___0___3" localSheetId="1">#REF!</definedName>
    <definedName name="объем___2___0___0___3" localSheetId="2">#REF!</definedName>
    <definedName name="объем___2___0___0___3">#REF!</definedName>
    <definedName name="объем___2___0___3" localSheetId="1">#REF!</definedName>
    <definedName name="объем___2___0___3" localSheetId="2">#REF!</definedName>
    <definedName name="объем___2___0___3">#REF!</definedName>
    <definedName name="объем___2___0___5" localSheetId="1">#REF!</definedName>
    <definedName name="объем___2___0___5" localSheetId="2">#REF!</definedName>
    <definedName name="объем___2___0___5">#REF!</definedName>
    <definedName name="объем___2___0___6" localSheetId="1">#REF!</definedName>
    <definedName name="объем___2___0___6" localSheetId="2">#REF!</definedName>
    <definedName name="объем___2___0___6">#REF!</definedName>
    <definedName name="объем___2___0___7" localSheetId="1">#REF!</definedName>
    <definedName name="объем___2___0___7" localSheetId="2">#REF!</definedName>
    <definedName name="объем___2___0___7">#REF!</definedName>
    <definedName name="объем___2___0___8" localSheetId="1">#REF!</definedName>
    <definedName name="объем___2___0___8" localSheetId="2">#REF!</definedName>
    <definedName name="объем___2___0___8">#REF!</definedName>
    <definedName name="объем___2___0___9" localSheetId="1">#REF!</definedName>
    <definedName name="объем___2___0___9" localSheetId="2">#REF!</definedName>
    <definedName name="объем___2___0___9">#REF!</definedName>
    <definedName name="объем___2___1" localSheetId="1">#REF!</definedName>
    <definedName name="объем___2___1" localSheetId="2">#REF!</definedName>
    <definedName name="объем___2___1">#REF!</definedName>
    <definedName name="объем___2___1___0" localSheetId="1">#REF!</definedName>
    <definedName name="объем___2___1___0" localSheetId="2">#REF!</definedName>
    <definedName name="объем___2___1___0">#REF!</definedName>
    <definedName name="объем___2___10" localSheetId="1">#REF!</definedName>
    <definedName name="объем___2___10" localSheetId="2">#REF!</definedName>
    <definedName name="объем___2___10">#REF!</definedName>
    <definedName name="объем___2___12" localSheetId="1">#REF!</definedName>
    <definedName name="объем___2___12" localSheetId="2">#REF!</definedName>
    <definedName name="объем___2___12">#REF!</definedName>
    <definedName name="объем___2___2" localSheetId="1">#REF!</definedName>
    <definedName name="объем___2___2" localSheetId="2">#REF!</definedName>
    <definedName name="объем___2___2">#REF!</definedName>
    <definedName name="объем___2___3" localSheetId="1">#REF!</definedName>
    <definedName name="объем___2___3" localSheetId="2">#REF!</definedName>
    <definedName name="объем___2___3">#REF!</definedName>
    <definedName name="объем___2___4" localSheetId="1">#REF!</definedName>
    <definedName name="объем___2___4" localSheetId="2">#REF!</definedName>
    <definedName name="объем___2___4">#REF!</definedName>
    <definedName name="объем___2___4___0" localSheetId="1">#REF!</definedName>
    <definedName name="объем___2___4___0" localSheetId="2">#REF!</definedName>
    <definedName name="объем___2___4___0">#REF!</definedName>
    <definedName name="объем___2___4___5" localSheetId="1">#REF!</definedName>
    <definedName name="объем___2___4___5" localSheetId="2">#REF!</definedName>
    <definedName name="объем___2___4___5">#REF!</definedName>
    <definedName name="объем___2___5" localSheetId="1">#REF!</definedName>
    <definedName name="объем___2___5" localSheetId="2">#REF!</definedName>
    <definedName name="объем___2___5">#REF!</definedName>
    <definedName name="объем___2___6" localSheetId="1">#REF!</definedName>
    <definedName name="объем___2___6" localSheetId="2">#REF!</definedName>
    <definedName name="объем___2___6">#REF!</definedName>
    <definedName name="объем___2___6___0" localSheetId="1">#REF!</definedName>
    <definedName name="объем___2___6___0" localSheetId="2">#REF!</definedName>
    <definedName name="объем___2___6___0">#REF!</definedName>
    <definedName name="объем___2___7" localSheetId="1">#REF!</definedName>
    <definedName name="объем___2___7" localSheetId="2">#REF!</definedName>
    <definedName name="объем___2___7">#REF!</definedName>
    <definedName name="объем___2___8" localSheetId="1">#REF!</definedName>
    <definedName name="объем___2___8" localSheetId="2">#REF!</definedName>
    <definedName name="объем___2___8">#REF!</definedName>
    <definedName name="объем___2___8___0" localSheetId="1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3" localSheetId="1">#REF!</definedName>
    <definedName name="объем___3" localSheetId="2">#REF!</definedName>
    <definedName name="объем___3">#REF!</definedName>
    <definedName name="объем___3___0" localSheetId="1">#REF!</definedName>
    <definedName name="объем___3___0" localSheetId="2">#REF!</definedName>
    <definedName name="объем___3___0">#REF!</definedName>
    <definedName name="объем___3___0___0">NA()</definedName>
    <definedName name="объем___3___0___0___0">NA()</definedName>
    <definedName name="объем___3___0___3">NA()</definedName>
    <definedName name="объем___3___0___5" localSheetId="1">#REF!</definedName>
    <definedName name="объем___3___0___5" localSheetId="2">#REF!</definedName>
    <definedName name="объем___3___0___5">#REF!</definedName>
    <definedName name="объем___3___1" localSheetId="1">#REF!</definedName>
    <definedName name="объем___3___1" localSheetId="2">#REF!</definedName>
    <definedName name="объем___3___1">#REF!</definedName>
    <definedName name="объем___3___10" localSheetId="1">#REF!</definedName>
    <definedName name="объем___3___10" localSheetId="2">#REF!</definedName>
    <definedName name="объем___3___10">#REF!</definedName>
    <definedName name="объем___3___2" localSheetId="1">#REF!</definedName>
    <definedName name="объем___3___2" localSheetId="2">#REF!</definedName>
    <definedName name="объем___3___2">#REF!</definedName>
    <definedName name="объем___3___3" localSheetId="1">#REF!</definedName>
    <definedName name="объем___3___3" localSheetId="2">#REF!</definedName>
    <definedName name="объем___3___3">#REF!</definedName>
    <definedName name="объем___3___4" localSheetId="1">#REF!</definedName>
    <definedName name="объем___3___4" localSheetId="2">#REF!</definedName>
    <definedName name="объем___3___4">#REF!</definedName>
    <definedName name="объем___3___4___0" localSheetId="1">#REF!</definedName>
    <definedName name="объем___3___4___0" localSheetId="2">#REF!</definedName>
    <definedName name="объем___3___4___0">#REF!</definedName>
    <definedName name="объем___3___5" localSheetId="1">#REF!</definedName>
    <definedName name="объем___3___5" localSheetId="2">#REF!</definedName>
    <definedName name="объем___3___5">#REF!</definedName>
    <definedName name="объем___3___6" localSheetId="1">#REF!</definedName>
    <definedName name="объем___3___6" localSheetId="2">#REF!</definedName>
    <definedName name="объем___3___6">#REF!</definedName>
    <definedName name="объем___3___8" localSheetId="1">#REF!</definedName>
    <definedName name="объем___3___8" localSheetId="2">#REF!</definedName>
    <definedName name="объем___3___8">#REF!</definedName>
    <definedName name="объем___3___8___0" localSheetId="1">#REF!</definedName>
    <definedName name="объем___3___8___0" localSheetId="2">#REF!</definedName>
    <definedName name="объем___3___8___0">#REF!</definedName>
    <definedName name="объем___3___9" localSheetId="1">#REF!</definedName>
    <definedName name="объем___3___9" localSheetId="2">#REF!</definedName>
    <definedName name="объем___3___9">#REF!</definedName>
    <definedName name="объем___4" localSheetId="1">#REF!</definedName>
    <definedName name="объем___4" localSheetId="2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2">#REF!</definedName>
    <definedName name="объем___4___0___0">#REF!</definedName>
    <definedName name="объем___4___0___0___0" localSheetId="1">#REF!</definedName>
    <definedName name="объем___4___0___0___0" localSheetId="2">#REF!</definedName>
    <definedName name="объем___4___0___0___0">#REF!</definedName>
    <definedName name="объем___4___0___0___0___0" localSheetId="1">#REF!</definedName>
    <definedName name="объем___4___0___0___0___0" localSheetId="2">#REF!</definedName>
    <definedName name="объем___4___0___0___0___0">#REF!</definedName>
    <definedName name="объем___4___0___0___3" localSheetId="1">#REF!</definedName>
    <definedName name="объем___4___0___0___3" localSheetId="2">#REF!</definedName>
    <definedName name="объем___4___0___0___3">#REF!</definedName>
    <definedName name="объем___4___0___3" localSheetId="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10" localSheetId="1">#REF!</definedName>
    <definedName name="объем___4___10" localSheetId="2">#REF!</definedName>
    <definedName name="объем___4___10">#REF!</definedName>
    <definedName name="объем___4___12" localSheetId="1">#REF!</definedName>
    <definedName name="объем___4___12" localSheetId="2">#REF!</definedName>
    <definedName name="объем___4___12">#REF!</definedName>
    <definedName name="объем___4___2" localSheetId="1">#REF!</definedName>
    <definedName name="объем___4___2" localSheetId="2">#REF!</definedName>
    <definedName name="объем___4___2">#REF!</definedName>
    <definedName name="объем___4___3" localSheetId="1">#REF!</definedName>
    <definedName name="объем___4___3" localSheetId="2">#REF!</definedName>
    <definedName name="объем___4___3">#REF!</definedName>
    <definedName name="объем___4___3___0" localSheetId="1">#REF!</definedName>
    <definedName name="объем___4___3___0" localSheetId="2">#REF!</definedName>
    <definedName name="объем___4___3___0">#REF!</definedName>
    <definedName name="объем___4___4" localSheetId="1">#REF!</definedName>
    <definedName name="объем___4___4" localSheetId="2">#REF!</definedName>
    <definedName name="объем___4___4">#REF!</definedName>
    <definedName name="объем___4___5" localSheetId="1">#REF!</definedName>
    <definedName name="объем___4___5" localSheetId="2">#REF!</definedName>
    <definedName name="объем___4___5">#REF!</definedName>
    <definedName name="объем___4___6" localSheetId="1">#REF!</definedName>
    <definedName name="объем___4___6" localSheetId="2">#REF!</definedName>
    <definedName name="объем___4___6">#REF!</definedName>
    <definedName name="объем___4___6___0" localSheetId="1">#REF!</definedName>
    <definedName name="объем___4___6___0" localSheetId="2">#REF!</definedName>
    <definedName name="объем___4___6___0">#REF!</definedName>
    <definedName name="объем___4___7" localSheetId="1">#REF!</definedName>
    <definedName name="объем___4___7" localSheetId="2">#REF!</definedName>
    <definedName name="объем___4___7">#REF!</definedName>
    <definedName name="объем___4___8" localSheetId="1">#REF!</definedName>
    <definedName name="объем___4___8" localSheetId="2">#REF!</definedName>
    <definedName name="объем___4___8">#REF!</definedName>
    <definedName name="объем___4___8___0" localSheetId="1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5">NA()</definedName>
    <definedName name="объем___5___0" localSheetId="1">#REF!</definedName>
    <definedName name="объем___5___0" localSheetId="2">#REF!</definedName>
    <definedName name="объем___5___0">#REF!</definedName>
    <definedName name="объем___5___0___0" localSheetId="1">#REF!</definedName>
    <definedName name="объем___5___0___0" localSheetId="2">#REF!</definedName>
    <definedName name="объем___5___0___0">#REF!</definedName>
    <definedName name="объем___5___0___0___0" localSheetId="1">#REF!</definedName>
    <definedName name="объем___5___0___0___0" localSheetId="2">#REF!</definedName>
    <definedName name="объем___5___0___0___0">#REF!</definedName>
    <definedName name="объем___5___0___0___0___0" localSheetId="1">#REF!</definedName>
    <definedName name="объем___5___0___0___0___0" localSheetId="2">#REF!</definedName>
    <definedName name="объем___5___0___0___0___0">#REF!</definedName>
    <definedName name="объем___5___0___5" localSheetId="1">#REF!</definedName>
    <definedName name="объем___5___0___5" localSheetId="2">#REF!</definedName>
    <definedName name="объем___5___0___5">#REF!</definedName>
    <definedName name="объем___5___3">NA()</definedName>
    <definedName name="объем___5___5">NA()</definedName>
    <definedName name="объем___6">NA()</definedName>
    <definedName name="объем___6___0" localSheetId="1">#REF!</definedName>
    <definedName name="объем___6___0" localSheetId="2">#REF!</definedName>
    <definedName name="объем___6___0">#REF!</definedName>
    <definedName name="объем___6___0___0" localSheetId="1">#REF!</definedName>
    <definedName name="объем___6___0___0" localSheetId="2">#REF!</definedName>
    <definedName name="объем___6___0___0">#REF!</definedName>
    <definedName name="объем___6___0___0___0" localSheetId="1">#REF!</definedName>
    <definedName name="объем___6___0___0___0" localSheetId="2">#REF!</definedName>
    <definedName name="объем___6___0___0___0">#REF!</definedName>
    <definedName name="объем___6___0___0___0___0" localSheetId="1">#REF!</definedName>
    <definedName name="объем___6___0___0___0___0" localSheetId="2">#REF!</definedName>
    <definedName name="объем___6___0___0___0___0">#REF!</definedName>
    <definedName name="объем___6___0___3" localSheetId="1">#REF!</definedName>
    <definedName name="объем___6___0___3" localSheetId="2">#REF!</definedName>
    <definedName name="объем___6___0___3">#REF!</definedName>
    <definedName name="объем___6___0___5" localSheetId="1">#REF!</definedName>
    <definedName name="объем___6___0___5" localSheetId="2">#REF!</definedName>
    <definedName name="объем___6___0___5">#REF!</definedName>
    <definedName name="объем___6___1" localSheetId="1">#REF!</definedName>
    <definedName name="объем___6___1" localSheetId="2">#REF!</definedName>
    <definedName name="объем___6___1">#REF!</definedName>
    <definedName name="объем___6___10" localSheetId="1">#REF!</definedName>
    <definedName name="объем___6___10" localSheetId="2">#REF!</definedName>
    <definedName name="объем___6___10">#REF!</definedName>
    <definedName name="объем___6___12" localSheetId="1">#REF!</definedName>
    <definedName name="объем___6___12" localSheetId="2">#REF!</definedName>
    <definedName name="объем___6___12">#REF!</definedName>
    <definedName name="объем___6___2" localSheetId="1">#REF!</definedName>
    <definedName name="объем___6___2" localSheetId="2">#REF!</definedName>
    <definedName name="объем___6___2">#REF!</definedName>
    <definedName name="объем___6___3" localSheetId="1">#REF!</definedName>
    <definedName name="объем___6___3" localSheetId="2">#REF!</definedName>
    <definedName name="объем___6___3">#REF!</definedName>
    <definedName name="объем___6___4" localSheetId="1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1">#REF!</definedName>
    <definedName name="объем___6___6" localSheetId="2">#REF!</definedName>
    <definedName name="объем___6___6">#REF!</definedName>
    <definedName name="объем___6___6___0" localSheetId="1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1">#REF!</definedName>
    <definedName name="объем___6___8" localSheetId="2">#REF!</definedName>
    <definedName name="объем___6___8">#REF!</definedName>
    <definedName name="объем___6___8___0" localSheetId="1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7" localSheetId="1">#REF!</definedName>
    <definedName name="объем___7" localSheetId="2">#REF!</definedName>
    <definedName name="объем___7">#REF!</definedName>
    <definedName name="объем___7___0" localSheetId="1">#REF!</definedName>
    <definedName name="объем___7___0" localSheetId="2">#REF!</definedName>
    <definedName name="объем___7___0">#REF!</definedName>
    <definedName name="объем___7___0___0" localSheetId="1">#REF!</definedName>
    <definedName name="объем___7___0___0" localSheetId="2">#REF!</definedName>
    <definedName name="объем___7___0___0">#REF!</definedName>
    <definedName name="объем___7___10" localSheetId="1">#REF!</definedName>
    <definedName name="объем___7___10" localSheetId="2">#REF!</definedName>
    <definedName name="объем___7___10">#REF!</definedName>
    <definedName name="объем___7___2" localSheetId="1">#REF!</definedName>
    <definedName name="объем___7___2" localSheetId="2">#REF!</definedName>
    <definedName name="объем___7___2">#REF!</definedName>
    <definedName name="объем___7___4" localSheetId="1">#REF!</definedName>
    <definedName name="объем___7___4" localSheetId="2">#REF!</definedName>
    <definedName name="объем___7___4">#REF!</definedName>
    <definedName name="объем___7___6" localSheetId="1">#REF!</definedName>
    <definedName name="объем___7___6" localSheetId="2">#REF!</definedName>
    <definedName name="объем___7___6">#REF!</definedName>
    <definedName name="объем___7___8" localSheetId="1">#REF!</definedName>
    <definedName name="объем___7___8" localSheetId="2">#REF!</definedName>
    <definedName name="объем___7___8">#REF!</definedName>
    <definedName name="объем___8" localSheetId="1">#REF!</definedName>
    <definedName name="объем___8" localSheetId="2">#REF!</definedName>
    <definedName name="объем___8">#REF!</definedName>
    <definedName name="объем___8___0" localSheetId="1">#REF!</definedName>
    <definedName name="объем___8___0" localSheetId="2">#REF!</definedName>
    <definedName name="объем___8___0">#REF!</definedName>
    <definedName name="объем___8___0___0" localSheetId="1">#REF!</definedName>
    <definedName name="объем___8___0___0" localSheetId="2">#REF!</definedName>
    <definedName name="объем___8___0___0">#REF!</definedName>
    <definedName name="объем___8___0___0___0" localSheetId="1">#REF!</definedName>
    <definedName name="объем___8___0___0___0" localSheetId="2">#REF!</definedName>
    <definedName name="объем___8___0___0___0">#REF!</definedName>
    <definedName name="объем___8___0___0___0___0" localSheetId="1">#REF!</definedName>
    <definedName name="объем___8___0___0___0___0" localSheetId="2">#REF!</definedName>
    <definedName name="объем___8___0___0___0___0">#REF!</definedName>
    <definedName name="объем___8___0___5" localSheetId="1">#REF!</definedName>
    <definedName name="объем___8___0___5" localSheetId="2">#REF!</definedName>
    <definedName name="объем___8___0___5">#REF!</definedName>
    <definedName name="объем___8___1" localSheetId="1">#REF!</definedName>
    <definedName name="объем___8___1" localSheetId="2">#REF!</definedName>
    <definedName name="объем___8___1">#REF!</definedName>
    <definedName name="объем___8___10" localSheetId="1">#REF!</definedName>
    <definedName name="объем___8___10" localSheetId="2">#REF!</definedName>
    <definedName name="объем___8___10">#REF!</definedName>
    <definedName name="объем___8___12" localSheetId="1">#REF!</definedName>
    <definedName name="объем___8___12" localSheetId="2">#REF!</definedName>
    <definedName name="объем___8___12">#REF!</definedName>
    <definedName name="объем___8___2" localSheetId="1">#REF!</definedName>
    <definedName name="объем___8___2" localSheetId="2">#REF!</definedName>
    <definedName name="объем___8___2">#REF!</definedName>
    <definedName name="объем___8___4" localSheetId="1">#REF!</definedName>
    <definedName name="объем___8___4" localSheetId="2">#REF!</definedName>
    <definedName name="объем___8___4">#REF!</definedName>
    <definedName name="объем___8___5" localSheetId="1">#REF!</definedName>
    <definedName name="объем___8___5" localSheetId="2">#REF!</definedName>
    <definedName name="объем___8___5">#REF!</definedName>
    <definedName name="объем___8___6" localSheetId="1">#REF!</definedName>
    <definedName name="объем___8___6" localSheetId="2">#REF!</definedName>
    <definedName name="объем___8___6">#REF!</definedName>
    <definedName name="объем___8___6___0" localSheetId="1">#REF!</definedName>
    <definedName name="объем___8___6___0" localSheetId="2">#REF!</definedName>
    <definedName name="объем___8___6___0">#REF!</definedName>
    <definedName name="объем___8___7" localSheetId="1">#REF!</definedName>
    <definedName name="объем___8___7" localSheetId="2">#REF!</definedName>
    <definedName name="объем___8___7">#REF!</definedName>
    <definedName name="объем___8___8" localSheetId="1">#REF!</definedName>
    <definedName name="объем___8___8" localSheetId="2">#REF!</definedName>
    <definedName name="объем___8___8">#REF!</definedName>
    <definedName name="объем___8___8___0" localSheetId="1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9" localSheetId="1">#REF!</definedName>
    <definedName name="объем___9" localSheetId="2">#REF!</definedName>
    <definedName name="объем___9">#REF!</definedName>
    <definedName name="объем___9___0" localSheetId="1">#REF!</definedName>
    <definedName name="объем___9___0" localSheetId="2">#REF!</definedName>
    <definedName name="объем___9___0">#REF!</definedName>
    <definedName name="объем___9___0___0" localSheetId="1">#REF!</definedName>
    <definedName name="объем___9___0___0" localSheetId="2">#REF!</definedName>
    <definedName name="объем___9___0___0">#REF!</definedName>
    <definedName name="объем___9___0___0___0" localSheetId="1">#REF!</definedName>
    <definedName name="объем___9___0___0___0" localSheetId="2">#REF!</definedName>
    <definedName name="объем___9___0___0___0">#REF!</definedName>
    <definedName name="объем___9___0___0___0___0" localSheetId="1">#REF!</definedName>
    <definedName name="объем___9___0___0___0___0" localSheetId="2">#REF!</definedName>
    <definedName name="объем___9___0___0___0___0">#REF!</definedName>
    <definedName name="объем___9___0___5" localSheetId="1">#REF!</definedName>
    <definedName name="объем___9___0___5" localSheetId="2">#REF!</definedName>
    <definedName name="объем___9___0___5">#REF!</definedName>
    <definedName name="объем___9___10" localSheetId="1">#REF!</definedName>
    <definedName name="объем___9___10" localSheetId="2">#REF!</definedName>
    <definedName name="объем___9___10">#REF!</definedName>
    <definedName name="объем___9___2" localSheetId="1">#REF!</definedName>
    <definedName name="объем___9___2" localSheetId="2">#REF!</definedName>
    <definedName name="объем___9___2">#REF!</definedName>
    <definedName name="объем___9___4" localSheetId="1">#REF!</definedName>
    <definedName name="объем___9___4" localSheetId="2">#REF!</definedName>
    <definedName name="объем___9___4">#REF!</definedName>
    <definedName name="объем___9___5" localSheetId="1">#REF!</definedName>
    <definedName name="объем___9___5" localSheetId="2">#REF!</definedName>
    <definedName name="объем___9___5">#REF!</definedName>
    <definedName name="объем___9___6" localSheetId="1">#REF!</definedName>
    <definedName name="объем___9___6" localSheetId="2">#REF!</definedName>
    <definedName name="объем___9___6">#REF!</definedName>
    <definedName name="объем___9___8" localSheetId="1">#REF!</definedName>
    <definedName name="объем___9___8" localSheetId="2">#REF!</definedName>
    <definedName name="объем___9___8">#REF!</definedName>
    <definedName name="объем1" localSheetId="1">#REF!</definedName>
    <definedName name="объем1" localSheetId="2">#REF!</definedName>
    <definedName name="объем1">#REF!</definedName>
    <definedName name="ок" localSheetId="1">#REF!</definedName>
    <definedName name="ок" localSheetId="2">#REF!</definedName>
    <definedName name="ок">#REF!</definedName>
    <definedName name="Ололошка" localSheetId="1">#REF!</definedName>
    <definedName name="Ололошка" localSheetId="2">#REF!</definedName>
    <definedName name="Ололошка">#REF!</definedName>
    <definedName name="олпрол" localSheetId="1">#REF!</definedName>
    <definedName name="олпрол" localSheetId="2">#REF!</definedName>
    <definedName name="олпрол">#REF!</definedName>
    <definedName name="олролрт" localSheetId="1">#REF!</definedName>
    <definedName name="олролрт" localSheetId="2">#REF!</definedName>
    <definedName name="олролрт">#REF!</definedName>
    <definedName name="ОЛЯ" localSheetId="1">#REF!</definedName>
    <definedName name="ОЛЯ" localSheetId="2">#REF!</definedName>
    <definedName name="ОЛЯ">#REF!</definedName>
    <definedName name="оо">'[35]свод 2'!$D$10</definedName>
    <definedName name="ооо" localSheetId="1">#REF!</definedName>
    <definedName name="ооо" localSheetId="2">#REF!</definedName>
    <definedName name="ооо">#REF!</definedName>
    <definedName name="оооо" localSheetId="1">#REF!</definedName>
    <definedName name="оооо" localSheetId="2">#REF!</definedName>
    <definedName name="оооо">#REF!</definedName>
    <definedName name="оооооооооо" localSheetId="1">'[8]Прайс лист'!#REF!</definedName>
    <definedName name="оооооооооо" localSheetId="2">'[8]Прайс лист'!#REF!</definedName>
    <definedName name="оооооооооо">'[8]Прайс лист'!#REF!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роро" localSheetId="1">#REF!</definedName>
    <definedName name="ороро" localSheetId="2">#REF!</definedName>
    <definedName name="ороро">#REF!</definedName>
    <definedName name="Оророшка" localSheetId="1">#REF!</definedName>
    <definedName name="Оророшка" localSheetId="2">#REF!</definedName>
    <definedName name="Оророшка">#REF!</definedName>
    <definedName name="Оророшкакун" localSheetId="1">#REF!</definedName>
    <definedName name="Оророшкакун" localSheetId="2">#REF!</definedName>
    <definedName name="Оророшкакун">#REF!</definedName>
    <definedName name="орп" localSheetId="1">[36]Смета!#REF!</definedName>
    <definedName name="орп" localSheetId="2">[36]Смета!#REF!</definedName>
    <definedName name="орп">[36]Смета!#REF!</definedName>
    <definedName name="Основание" localSheetId="1">#REF!</definedName>
    <definedName name="Основание" localSheetId="2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аша" localSheetId="1">#REF!</definedName>
    <definedName name="паша" localSheetId="2">#REF!</definedName>
    <definedName name="паша">#REF!</definedName>
    <definedName name="ПБ" localSheetId="1">#REF!</definedName>
    <definedName name="ПБ" localSheetId="2">#REF!</definedName>
    <definedName name="ПБ">#REF!</definedName>
    <definedName name="Пи" localSheetId="1">#REF!</definedName>
    <definedName name="Пи" localSheetId="2">#REF!</definedName>
    <definedName name="Пи">#REF!</definedName>
    <definedName name="Пи_" localSheetId="1">#REF!</definedName>
    <definedName name="Пи_" localSheetId="2">#REF!</definedName>
    <definedName name="Пи_">#REF!</definedName>
    <definedName name="план" localSheetId="1">[17]топография!#REF!</definedName>
    <definedName name="план" localSheetId="2">[17]топография!#REF!</definedName>
    <definedName name="план">[17]топография!#REF!</definedName>
    <definedName name="Площадь" localSheetId="1">#REF!</definedName>
    <definedName name="Площадь" localSheetId="2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2">#REF!</definedName>
    <definedName name="Площадь_планшетов">#REF!</definedName>
    <definedName name="Покупное_ПО" localSheetId="1">#REF!</definedName>
    <definedName name="Покупное_ПО" localSheetId="2">#REF!</definedName>
    <definedName name="Покупное_ПО">#REF!</definedName>
    <definedName name="Покупные" localSheetId="1">#REF!</definedName>
    <definedName name="Покупные" localSheetId="2">#REF!</definedName>
    <definedName name="Покупные">#REF!</definedName>
    <definedName name="Покупные_изделия" localSheetId="1">#REF!</definedName>
    <definedName name="Покупные_изделия" localSheetId="2">#REF!</definedName>
    <definedName name="Покупные_изделия">#REF!</definedName>
    <definedName name="Полевые" localSheetId="1">#REF!</definedName>
    <definedName name="Полевые" localSheetId="2">#REF!</definedName>
    <definedName name="Полевые">#REF!</definedName>
    <definedName name="попр" localSheetId="1">#REF!</definedName>
    <definedName name="попр" localSheetId="2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1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3" localSheetId="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1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1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1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1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1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1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1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1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3" localSheetId="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3" localSheetId="1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1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1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1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1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1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1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1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1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1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2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1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1">#REF!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1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1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3" localSheetId="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3" localSheetId="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1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1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1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1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1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1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1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5" localSheetId="1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1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1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1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2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3" localSheetId="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1">#REF!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1" localSheetId="1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1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1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1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1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2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1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3" localSheetId="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1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1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1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1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1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1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1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1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5" localSheetId="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1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3" localSheetId="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1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1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1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1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1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2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1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5" localSheetId="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1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1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1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1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1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1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1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пп" localSheetId="1">#REF!</definedName>
    <definedName name="ппп" localSheetId="2">#REF!</definedName>
    <definedName name="ппп">#REF!</definedName>
    <definedName name="ПР" localSheetId="1">#REF!</definedName>
    <definedName name="ПР" localSheetId="2">#REF!</definedName>
    <definedName name="ПР">#REF!</definedName>
    <definedName name="прапоалад" localSheetId="1">[37]топография!#REF!</definedName>
    <definedName name="прапоалад" localSheetId="2">[37]топография!#REF!</definedName>
    <definedName name="прапоалад">[37]топография!#REF!</definedName>
    <definedName name="приб">[38]сводная!$E$10</definedName>
    <definedName name="Прикладное_ПО" localSheetId="1">#REF!</definedName>
    <definedName name="Прикладное_ПО" localSheetId="2">#REF!</definedName>
    <definedName name="Прикладное_ПО">#REF!</definedName>
    <definedName name="прим">[39]СметаСводная!$C$7</definedName>
    <definedName name="про" localSheetId="1">#REF!</definedName>
    <definedName name="про" localSheetId="2">#REF!</definedName>
    <definedName name="про">#REF!</definedName>
    <definedName name="пробная" localSheetId="1">#REF!</definedName>
    <definedName name="пробная" localSheetId="2">#REF!</definedName>
    <definedName name="пробная">#REF!</definedName>
    <definedName name="Проверил" localSheetId="1">#REF!</definedName>
    <definedName name="Проверил" localSheetId="2">#REF!</definedName>
    <definedName name="Проверил">#REF!</definedName>
    <definedName name="проект">'[40]СметаСводная павильон'!$D$6</definedName>
    <definedName name="промбез" localSheetId="1">[41]топография!#REF!</definedName>
    <definedName name="промбез" localSheetId="2">[41]топография!#REF!</definedName>
    <definedName name="промбез">[41]топография!#REF!</definedName>
    <definedName name="Промбезоп" localSheetId="1">#REF!</definedName>
    <definedName name="Промбезоп" localSheetId="2">#REF!</definedName>
    <definedName name="Промбезоп">#REF!</definedName>
    <definedName name="пропро" localSheetId="1">#REF!</definedName>
    <definedName name="пропро" localSheetId="2">#REF!</definedName>
    <definedName name="пропро">#REF!</definedName>
    <definedName name="пропропро" localSheetId="1">#REF!</definedName>
    <definedName name="пропропро" localSheetId="2">#REF!</definedName>
    <definedName name="пропропро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очие_работы" localSheetId="1">#REF!</definedName>
    <definedName name="Прочие_работы" localSheetId="2">#REF!</definedName>
    <definedName name="Прочие_работы">#REF!</definedName>
    <definedName name="прпр" localSheetId="1">[8]Коэфф1.!#REF!</definedName>
    <definedName name="прпр" localSheetId="2">[8]Коэфф1.!#REF!</definedName>
    <definedName name="прпр">[8]Коэфф1.!#REF!</definedName>
    <definedName name="прпр_1" localSheetId="1">#REF!</definedName>
    <definedName name="прпр_1" localSheetId="2">#REF!</definedName>
    <definedName name="прпр_1">#REF!</definedName>
    <definedName name="псков">[42]свод!$E$10</definedName>
    <definedName name="р" localSheetId="1">#REF!</definedName>
    <definedName name="р" localSheetId="2">#REF!</definedName>
    <definedName name="р">#REF!</definedName>
    <definedName name="Разработка" localSheetId="1">#REF!</definedName>
    <definedName name="Разработка" localSheetId="2">#REF!</definedName>
    <definedName name="Разработка">#REF!</definedName>
    <definedName name="Разработка_" localSheetId="1">#REF!</definedName>
    <definedName name="Разработка_" localSheetId="2">#REF!</definedName>
    <definedName name="Разработка_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гл" localSheetId="1">#REF!</definedName>
    <definedName name="ргл" localSheetId="2">#REF!</definedName>
    <definedName name="ргл">#REF!</definedName>
    <definedName name="РД" localSheetId="1">#REF!</definedName>
    <definedName name="РД" localSheetId="2">#REF!</definedName>
    <definedName name="РД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ига">'[43]СметаСводная снег'!$E$7</definedName>
    <definedName name="рл" localSheetId="1">[10]топография!#REF!</definedName>
    <definedName name="рл" localSheetId="2">[10]топография!#REF!</definedName>
    <definedName name="рл">[10]топография!#REF!</definedName>
    <definedName name="рол" localSheetId="1">[37]топография!#REF!</definedName>
    <definedName name="рол" localSheetId="2">[37]топография!#REF!</definedName>
    <definedName name="рол">[37]топография!#REF!</definedName>
    <definedName name="роло" localSheetId="1">#REF!</definedName>
    <definedName name="роло" localSheetId="2">#REF!</definedName>
    <definedName name="роло">#REF!</definedName>
    <definedName name="ролролрол" localSheetId="1">#REF!</definedName>
    <definedName name="ролролрол" localSheetId="2">#REF!</definedName>
    <definedName name="ролролрол">#REF!</definedName>
    <definedName name="ропгнлпеглн" localSheetId="1">#REF!</definedName>
    <definedName name="ропгнлпеглн" localSheetId="2">#REF!</definedName>
    <definedName name="ропгнлпеглн">#REF!</definedName>
    <definedName name="рорроороророр" localSheetId="1">#REF!</definedName>
    <definedName name="рорроороророр" localSheetId="2">#REF!</definedName>
    <definedName name="рорроороророр">#REF!</definedName>
    <definedName name="рпв" localSheetId="1">#REF!</definedName>
    <definedName name="рпв" localSheetId="2">#REF!</definedName>
    <definedName name="рпв">#REF!</definedName>
    <definedName name="рррррррр" localSheetId="1">#REF!</definedName>
    <definedName name="рррррррр" localSheetId="2">#REF!</definedName>
    <definedName name="рррррррр">#REF!</definedName>
    <definedName name="Руководитель" localSheetId="1">#REF!</definedName>
    <definedName name="Руководитель" localSheetId="2">#REF!</definedName>
    <definedName name="Руководитель">#REF!</definedName>
    <definedName name="ручей" localSheetId="1">#REF!</definedName>
    <definedName name="ручей" localSheetId="2">#REF!</definedName>
    <definedName name="ручей">#REF!</definedName>
    <definedName name="с3" localSheetId="1">#REF!</definedName>
    <definedName name="с3" localSheetId="2">#REF!</definedName>
    <definedName name="с3">#REF!</definedName>
    <definedName name="с4" localSheetId="1">#REF!</definedName>
    <definedName name="с4" localSheetId="2">#REF!</definedName>
    <definedName name="с4">#REF!</definedName>
    <definedName name="сам" localSheetId="1">#REF!</definedName>
    <definedName name="сам" localSheetId="2">#REF!</definedName>
    <definedName name="сам">#REF!</definedName>
    <definedName name="Свод" localSheetId="1">#REF!</definedName>
    <definedName name="Свод" localSheetId="2">#REF!</definedName>
    <definedName name="Свод">#REF!</definedName>
    <definedName name="свод1" localSheetId="1">[44]топография!#REF!</definedName>
    <definedName name="свод1" localSheetId="2">[44]топография!#REF!</definedName>
    <definedName name="свод1">[44]топография!#REF!</definedName>
    <definedName name="сводная" localSheetId="1">#REF!</definedName>
    <definedName name="сводная" localSheetId="2">#REF!</definedName>
    <definedName name="сводная">#REF!</definedName>
    <definedName name="СводнУТ" localSheetId="1">[17]топография!#REF!</definedName>
    <definedName name="СводнУТ" localSheetId="2">[17]топография!#REF!</definedName>
    <definedName name="СводнУТ">[17]топография!#REF!</definedName>
    <definedName name="СводУТ" localSheetId="1">#REF!</definedName>
    <definedName name="СводУТ" localSheetId="2">#REF!</definedName>
    <definedName name="СводУТ">#REF!</definedName>
    <definedName name="сврд" localSheetId="1">[44]топография!#REF!</definedName>
    <definedName name="сврд" localSheetId="2">[44]топография!#REF!</definedName>
    <definedName name="сврд">[44]топография!#REF!</definedName>
    <definedName name="Сервис" localSheetId="1">#REF!</definedName>
    <definedName name="Сервис" localSheetId="2">#REF!</definedName>
    <definedName name="Сервис">#REF!</definedName>
    <definedName name="Сервис_Всего" localSheetId="1">'[8]Прайс лист'!#REF!</definedName>
    <definedName name="Сервис_Всего" localSheetId="2">'[8]Прайс лист'!#REF!</definedName>
    <definedName name="Сервис_Всего">'[8]Прайс лист'!#REF!</definedName>
    <definedName name="Сервис_Всего_1" localSheetId="1">#REF!</definedName>
    <definedName name="Сервис_Всего_1" localSheetId="2">#REF!</definedName>
    <definedName name="Сервис_Всего_1">#REF!</definedName>
    <definedName name="Сервисное_оборудование" localSheetId="1">[8]Коэфф1.!#REF!</definedName>
    <definedName name="Сервисное_оборудование" localSheetId="2">[8]Коэфф1.!#REF!</definedName>
    <definedName name="Сервисное_оборудование">[8]Коэфф1.!#REF!</definedName>
    <definedName name="Сервисное_оборудование_1" localSheetId="1">#REF!</definedName>
    <definedName name="Сервисное_оборудование_1" localSheetId="2">#REF!</definedName>
    <definedName name="Сервисное_оборудование_1">#REF!</definedName>
    <definedName name="см" localSheetId="1">#REF!</definedName>
    <definedName name="см" localSheetId="2">#REF!</definedName>
    <definedName name="см">#REF!</definedName>
    <definedName name="см___0" localSheetId="1">#REF!</definedName>
    <definedName name="см___0" localSheetId="2">#REF!</definedName>
    <definedName name="см___0">#REF!</definedName>
    <definedName name="См7" localSheetId="1">#REF!</definedName>
    <definedName name="См7" localSheetId="2">#REF!</definedName>
    <definedName name="См7">#REF!</definedName>
    <definedName name="смета" localSheetId="1">#REF!</definedName>
    <definedName name="смета" localSheetId="2">#REF!</definedName>
    <definedName name="смета">#REF!</definedName>
    <definedName name="смета1" localSheetId="1">#REF!</definedName>
    <definedName name="смета1" localSheetId="2">#REF!</definedName>
    <definedName name="смета1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ми" localSheetId="1">#REF!</definedName>
    <definedName name="сми" localSheetId="2">#REF!</definedName>
    <definedName name="сми">#REF!</definedName>
    <definedName name="смисми" localSheetId="1">#REF!</definedName>
    <definedName name="смисми" localSheetId="2">#REF!</definedName>
    <definedName name="смисми">#REF!</definedName>
    <definedName name="смисмиси" localSheetId="1">[9]Смета!#REF!</definedName>
    <definedName name="смисмиси" localSheetId="2">[9]Смета!#REF!</definedName>
    <definedName name="смисмиси">[9]Смета!#REF!</definedName>
    <definedName name="Согласование" localSheetId="1">#REF!</definedName>
    <definedName name="Согласование" localSheetId="2">#REF!</definedName>
    <definedName name="Согласование">#REF!</definedName>
    <definedName name="Составил" localSheetId="1">#REF!</definedName>
    <definedName name="Составил" localSheetId="2">#REF!</definedName>
    <definedName name="Составил">#REF!</definedName>
    <definedName name="Составитель" localSheetId="1">#REF!</definedName>
    <definedName name="Составитель" localSheetId="2">#REF!</definedName>
    <definedName name="Составитель">#REF!</definedName>
    <definedName name="СП1" localSheetId="1">[3]Обновление!#REF!</definedName>
    <definedName name="СП1" localSheetId="2">[3]Обновление!#REF!</definedName>
    <definedName name="СП1">[3]Обновление!#REF!</definedName>
    <definedName name="ссс" localSheetId="1">#REF!</definedName>
    <definedName name="ссс" localSheetId="2">#REF!</definedName>
    <definedName name="ссс">#REF!</definedName>
    <definedName name="сссссссссс" localSheetId="1">[22]Смета!#REF!</definedName>
    <definedName name="сссссссссс" localSheetId="2">[22]Смета!#REF!</definedName>
    <definedName name="сссссссссс">[22]Смета!#REF!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оительная_полоса" localSheetId="1">#REF!</definedName>
    <definedName name="Строительная_полоса" localSheetId="2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ргут">NA()</definedName>
    <definedName name="т" localSheetId="1">[22]Смета!#REF!</definedName>
    <definedName name="т" localSheetId="2">[22]Смета!#REF!</definedName>
    <definedName name="т">[22]Смета!#REF!</definedName>
    <definedName name="тд" localSheetId="1">[9]Смета!#REF!</definedName>
    <definedName name="тд" localSheetId="2">[9]Смета!#REF!</definedName>
    <definedName name="тд">[9]Смета!#REF!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оп1" localSheetId="1">#REF!</definedName>
    <definedName name="топ1" localSheetId="2">#REF!</definedName>
    <definedName name="топ1">#REF!</definedName>
    <definedName name="топ2" localSheetId="1">#REF!</definedName>
    <definedName name="топ2" localSheetId="2">#REF!</definedName>
    <definedName name="топ2">#REF!</definedName>
    <definedName name="топо" localSheetId="1">#REF!</definedName>
    <definedName name="топо" localSheetId="2">#REF!</definedName>
    <definedName name="топо">#REF!</definedName>
    <definedName name="топогр" localSheetId="1">[9]Смета!#REF!</definedName>
    <definedName name="топогр" localSheetId="2">[9]Смета!#REF!</definedName>
    <definedName name="топогр">[9]Смета!#REF!</definedName>
    <definedName name="топогр1" localSheetId="1">#REF!</definedName>
    <definedName name="топогр1" localSheetId="2">#REF!</definedName>
    <definedName name="топогр1">#REF!</definedName>
    <definedName name="топограф" localSheetId="1">#REF!</definedName>
    <definedName name="топограф" localSheetId="2">#REF!</definedName>
    <definedName name="топограф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2">#REF!</definedName>
    <definedName name="ТС1">#REF!</definedName>
    <definedName name="тттттттт" localSheetId="1">#REF!</definedName>
    <definedName name="тттттттт" localSheetId="2">#REF!</definedName>
    <definedName name="тттттттт">#REF!</definedName>
    <definedName name="тыс">{0,"тысячz";1,"тысячаz";2,"тысячиz";5,"тысячz"}</definedName>
    <definedName name="тьбю" localSheetId="1">#REF!</definedName>
    <definedName name="тьбю" localSheetId="2">#REF!</definedName>
    <definedName name="тьбю">#REF!</definedName>
    <definedName name="у" localSheetId="1">[45]Смета!#REF!</definedName>
    <definedName name="у" localSheetId="2">[45]Смета!#REF!</definedName>
    <definedName name="у">[45]Смета!#REF!</definedName>
    <definedName name="ук" localSheetId="1">#REF!</definedName>
    <definedName name="ук" localSheetId="2">#REF!</definedName>
    <definedName name="ук">#REF!</definedName>
    <definedName name="укеуке" localSheetId="1">#REF!</definedName>
    <definedName name="укеуке" localSheetId="2">#REF!</definedName>
    <definedName name="укеуке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уу" localSheetId="1">#REF!</definedName>
    <definedName name="уу" localSheetId="2">#REF!</definedName>
    <definedName name="уу">#REF!</definedName>
    <definedName name="уууууууу" localSheetId="1">#REF!</definedName>
    <definedName name="уууууууу" localSheetId="2">#REF!</definedName>
    <definedName name="уууууууу">#REF!</definedName>
    <definedName name="уууууууууууууууууууууууу" localSheetId="1">#REF!</definedName>
    <definedName name="уууууууууууууууууууууууу" localSheetId="2">#REF!</definedName>
    <definedName name="уууууууууууууууууууууууу">#REF!</definedName>
    <definedName name="уцуц" localSheetId="1">#REF!</definedName>
    <definedName name="уцуц" localSheetId="2">#REF!</definedName>
    <definedName name="уцуц">#REF!</definedName>
    <definedName name="Участок" localSheetId="1">#REF!</definedName>
    <definedName name="Участок" localSheetId="2">#REF!</definedName>
    <definedName name="Участок">#REF!</definedName>
    <definedName name="ф1" hidden="1">{#N/A,#N/A,FALSE,"Aging Summary";#N/A,#N/A,FALSE,"Ratio Analysis";#N/A,#N/A,FALSE,"Test 120 Day Accts";#N/A,#N/A,FALSE,"Tickmarks"}</definedName>
    <definedName name="фед">'[11]свод 2'!$C$10</definedName>
    <definedName name="фффффффффф" localSheetId="1">#REF!</definedName>
    <definedName name="фффффффффф" localSheetId="2">#REF!</definedName>
    <definedName name="фффффффффф">#REF!</definedName>
    <definedName name="ффыв" localSheetId="1">#REF!</definedName>
    <definedName name="ффыв" localSheetId="2">#REF!</definedName>
    <definedName name="ффыв">#REF!</definedName>
    <definedName name="фыв" localSheetId="1">#REF!</definedName>
    <definedName name="фыв" localSheetId="2">#REF!</definedName>
    <definedName name="фыв">#REF!</definedName>
    <definedName name="фывфыв" localSheetId="1">#REF!</definedName>
    <definedName name="фывфыв" localSheetId="2">#REF!</definedName>
    <definedName name="фывфыв">#REF!</definedName>
    <definedName name="цена">#N/A</definedName>
    <definedName name="цена___0" localSheetId="1">#REF!</definedName>
    <definedName name="цена___0" localSheetId="2">#REF!</definedName>
    <definedName name="цена___0">#REF!</definedName>
    <definedName name="цена___0___0" localSheetId="1">#REF!</definedName>
    <definedName name="цена___0___0" localSheetId="2">#REF!</definedName>
    <definedName name="цена___0___0">#REF!</definedName>
    <definedName name="цена___0___0___0" localSheetId="1">#REF!</definedName>
    <definedName name="цена___0___0___0" localSheetId="2">#REF!</definedName>
    <definedName name="цена___0___0___0">#REF!</definedName>
    <definedName name="цена___0___0___0___0" localSheetId="1">#REF!</definedName>
    <definedName name="цена___0___0___0___0" localSheetId="2">#REF!</definedName>
    <definedName name="цена___0___0___0___0">#REF!</definedName>
    <definedName name="цена___0___0___0___0___0" localSheetId="1">#REF!</definedName>
    <definedName name="цена___0___0___0___0___0" localSheetId="2">#REF!</definedName>
    <definedName name="цена___0___0___0___0___0">#REF!</definedName>
    <definedName name="цена___0___0___0___3" localSheetId="1">#REF!</definedName>
    <definedName name="цена___0___0___0___3" localSheetId="2">#REF!</definedName>
    <definedName name="цена___0___0___0___3">#REF!</definedName>
    <definedName name="цена___0___0___2" localSheetId="1">#REF!</definedName>
    <definedName name="цена___0___0___2" localSheetId="2">#REF!</definedName>
    <definedName name="цена___0___0___2">#REF!</definedName>
    <definedName name="цена___0___0___3" localSheetId="1">#REF!</definedName>
    <definedName name="цена___0___0___3" localSheetId="2">#REF!</definedName>
    <definedName name="цена___0___0___3">#REF!</definedName>
    <definedName name="цена___0___0___3___0" localSheetId="1">#REF!</definedName>
    <definedName name="цена___0___0___3___0" localSheetId="2">#REF!</definedName>
    <definedName name="цена___0___0___3___0">#REF!</definedName>
    <definedName name="цена___0___0___4" localSheetId="1">#REF!</definedName>
    <definedName name="цена___0___0___4" localSheetId="2">#REF!</definedName>
    <definedName name="цена___0___0___4">#REF!</definedName>
    <definedName name="цена___0___0___5" localSheetId="1">#REF!</definedName>
    <definedName name="цена___0___0___5" localSheetId="2">#REF!</definedName>
    <definedName name="цена___0___0___5">#REF!</definedName>
    <definedName name="цена___0___0___6" localSheetId="1">#REF!</definedName>
    <definedName name="цена___0___0___6" localSheetId="2">#REF!</definedName>
    <definedName name="цена___0___0___6">#REF!</definedName>
    <definedName name="цена___0___0___7" localSheetId="1">#REF!</definedName>
    <definedName name="цена___0___0___7" localSheetId="2">#REF!</definedName>
    <definedName name="цена___0___0___7">#REF!</definedName>
    <definedName name="цена___0___0___8" localSheetId="1">#REF!</definedName>
    <definedName name="цена___0___0___8" localSheetId="2">#REF!</definedName>
    <definedName name="цена___0___0___8">#REF!</definedName>
    <definedName name="цена___0___0___9" localSheetId="1">#REF!</definedName>
    <definedName name="цена___0___0___9" localSheetId="2">#REF!</definedName>
    <definedName name="цена___0___0___9">#REF!</definedName>
    <definedName name="цена___0___1" localSheetId="1">#REF!</definedName>
    <definedName name="цена___0___1" localSheetId="2">#REF!</definedName>
    <definedName name="цена___0___1">#REF!</definedName>
    <definedName name="цена___0___1___0" localSheetId="1">#REF!</definedName>
    <definedName name="цена___0___1___0" localSheetId="2">#REF!</definedName>
    <definedName name="цена___0___1___0">#REF!</definedName>
    <definedName name="цена___0___10" localSheetId="1">#REF!</definedName>
    <definedName name="цена___0___10" localSheetId="2">#REF!</definedName>
    <definedName name="цена___0___10">#REF!</definedName>
    <definedName name="цена___0___12" localSheetId="1">#REF!</definedName>
    <definedName name="цена___0___12" localSheetId="2">#REF!</definedName>
    <definedName name="цена___0___12">#REF!</definedName>
    <definedName name="цена___0___2" localSheetId="1">#REF!</definedName>
    <definedName name="цена___0___2" localSheetId="2">#REF!</definedName>
    <definedName name="цена___0___2">#REF!</definedName>
    <definedName name="цена___0___2___0" localSheetId="1">#REF!</definedName>
    <definedName name="цена___0___2___0" localSheetId="2">#REF!</definedName>
    <definedName name="цена___0___2___0">#REF!</definedName>
    <definedName name="цена___0___2___0___0" localSheetId="1">#REF!</definedName>
    <definedName name="цена___0___2___0___0" localSheetId="2">#REF!</definedName>
    <definedName name="цена___0___2___0___0">#REF!</definedName>
    <definedName name="цена___0___2___5" localSheetId="1">#REF!</definedName>
    <definedName name="цена___0___2___5" localSheetId="2">#REF!</definedName>
    <definedName name="цена___0___2___5">#REF!</definedName>
    <definedName name="цена___0___3" localSheetId="1">#REF!</definedName>
    <definedName name="цена___0___3" localSheetId="2">#REF!</definedName>
    <definedName name="цена___0___3">#REF!</definedName>
    <definedName name="цена___0___3___0" localSheetId="1">#REF!</definedName>
    <definedName name="цена___0___3___0" localSheetId="2">#REF!</definedName>
    <definedName name="цена___0___3___0">#REF!</definedName>
    <definedName name="цена___0___3___3" localSheetId="1">#REF!</definedName>
    <definedName name="цена___0___3___3" localSheetId="2">#REF!</definedName>
    <definedName name="цена___0___3___3">#REF!</definedName>
    <definedName name="цена___0___4" localSheetId="1">#REF!</definedName>
    <definedName name="цена___0___4" localSheetId="2">#REF!</definedName>
    <definedName name="цена___0___4">#REF!</definedName>
    <definedName name="цена___0___4___0" localSheetId="1">#REF!</definedName>
    <definedName name="цена___0___4___0" localSheetId="2">#REF!</definedName>
    <definedName name="цена___0___4___0">#REF!</definedName>
    <definedName name="цена___0___4___5" localSheetId="1">#REF!</definedName>
    <definedName name="цена___0___4___5" localSheetId="2">#REF!</definedName>
    <definedName name="цена___0___4___5">#REF!</definedName>
    <definedName name="цена___0___5" localSheetId="1">#REF!</definedName>
    <definedName name="цена___0___5" localSheetId="2">#REF!</definedName>
    <definedName name="цена___0___5">#REF!</definedName>
    <definedName name="цена___0___5___0" localSheetId="1">#REF!</definedName>
    <definedName name="цена___0___5___0" localSheetId="2">#REF!</definedName>
    <definedName name="цена___0___5___0">#REF!</definedName>
    <definedName name="цена___0___6" localSheetId="1">#REF!</definedName>
    <definedName name="цена___0___6" localSheetId="2">#REF!</definedName>
    <definedName name="цена___0___6">#REF!</definedName>
    <definedName name="цена___0___6___0" localSheetId="1">#REF!</definedName>
    <definedName name="цена___0___6___0" localSheetId="2">#REF!</definedName>
    <definedName name="цена___0___6___0">#REF!</definedName>
    <definedName name="цена___0___7" localSheetId="1">#REF!</definedName>
    <definedName name="цена___0___7" localSheetId="2">#REF!</definedName>
    <definedName name="цена___0___7">#REF!</definedName>
    <definedName name="цена___0___8" localSheetId="1">#REF!</definedName>
    <definedName name="цена___0___8" localSheetId="2">#REF!</definedName>
    <definedName name="цена___0___8">#REF!</definedName>
    <definedName name="цена___0___8___0" localSheetId="1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1" localSheetId="1">#REF!</definedName>
    <definedName name="цена___1" localSheetId="2">#REF!</definedName>
    <definedName name="цена___1">#REF!</definedName>
    <definedName name="цена___1___0" localSheetId="1">#REF!</definedName>
    <definedName name="цена___1___0" localSheetId="2">#REF!</definedName>
    <definedName name="цена___1___0">#REF!</definedName>
    <definedName name="цена___1___0___0" localSheetId="1">#REF!</definedName>
    <definedName name="цена___1___0___0" localSheetId="2">#REF!</definedName>
    <definedName name="цена___1___0___0">#REF!</definedName>
    <definedName name="цена___1___5" localSheetId="1">#REF!</definedName>
    <definedName name="цена___1___5" localSheetId="2">#REF!</definedName>
    <definedName name="цена___1___5">#REF!</definedName>
    <definedName name="цена___10" localSheetId="1">#REF!</definedName>
    <definedName name="цена___10" localSheetId="2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2">#REF!</definedName>
    <definedName name="цена___10___0___0">#REF!</definedName>
    <definedName name="цена___10___0___0___0" localSheetId="1">#REF!</definedName>
    <definedName name="цена___10___0___0___0" localSheetId="2">#REF!</definedName>
    <definedName name="цена___10___0___0___0">#REF!</definedName>
    <definedName name="цена___10___0___5">NA()</definedName>
    <definedName name="цена___10___1" localSheetId="1">#REF!</definedName>
    <definedName name="цена___10___1" localSheetId="2">#REF!</definedName>
    <definedName name="цена___10___1">#REF!</definedName>
    <definedName name="цена___10___10" localSheetId="1">#REF!</definedName>
    <definedName name="цена___10___10" localSheetId="2">#REF!</definedName>
    <definedName name="цена___10___10">#REF!</definedName>
    <definedName name="цена___10___12" localSheetId="1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1">#REF!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1" localSheetId="1">#REF!</definedName>
    <definedName name="цена___11" localSheetId="2">#REF!</definedName>
    <definedName name="цена___11">#REF!</definedName>
    <definedName name="цена___11___0">NA()</definedName>
    <definedName name="цена___11___10" localSheetId="1">#REF!</definedName>
    <definedName name="цена___11___10" localSheetId="2">#REF!</definedName>
    <definedName name="цена___11___10">#REF!</definedName>
    <definedName name="цена___11___2" localSheetId="1">#REF!</definedName>
    <definedName name="цена___11___2" localSheetId="2">#REF!</definedName>
    <definedName name="цена___11___2">#REF!</definedName>
    <definedName name="цена___11___4" localSheetId="1">#REF!</definedName>
    <definedName name="цена___11___4" localSheetId="2">#REF!</definedName>
    <definedName name="цена___11___4">#REF!</definedName>
    <definedName name="цена___11___6" localSheetId="1">#REF!</definedName>
    <definedName name="цена___11___6" localSheetId="2">#REF!</definedName>
    <definedName name="цена___11___6">#REF!</definedName>
    <definedName name="цена___11___8" localSheetId="1">#REF!</definedName>
    <definedName name="цена___11___8" localSheetId="2">#REF!</definedName>
    <definedName name="цена___11___8">#REF!</definedName>
    <definedName name="цена___12">NA()</definedName>
    <definedName name="цена___2" localSheetId="1">#REF!</definedName>
    <definedName name="цена___2" localSheetId="2">#REF!</definedName>
    <definedName name="цена___2">#REF!</definedName>
    <definedName name="цена___2___0" localSheetId="1">#REF!</definedName>
    <definedName name="цена___2___0" localSheetId="2">#REF!</definedName>
    <definedName name="цена___2___0">#REF!</definedName>
    <definedName name="цена___2___0___0" localSheetId="1">#REF!</definedName>
    <definedName name="цена___2___0___0" localSheetId="2">#REF!</definedName>
    <definedName name="цена___2___0___0">#REF!</definedName>
    <definedName name="цена___2___0___0___0" localSheetId="1">#REF!</definedName>
    <definedName name="цена___2___0___0___0" localSheetId="2">#REF!</definedName>
    <definedName name="цена___2___0___0___0">#REF!</definedName>
    <definedName name="цена___2___0___0___0___0" localSheetId="1">#REF!</definedName>
    <definedName name="цена___2___0___0___0___0" localSheetId="2">#REF!</definedName>
    <definedName name="цена___2___0___0___0___0">#REF!</definedName>
    <definedName name="цена___2___0___0___3" localSheetId="1">#REF!</definedName>
    <definedName name="цена___2___0___0___3" localSheetId="2">#REF!</definedName>
    <definedName name="цена___2___0___0___3">#REF!</definedName>
    <definedName name="цена___2___0___3" localSheetId="1">#REF!</definedName>
    <definedName name="цена___2___0___3" localSheetId="2">#REF!</definedName>
    <definedName name="цена___2___0___3">#REF!</definedName>
    <definedName name="цена___2___0___5" localSheetId="1">#REF!</definedName>
    <definedName name="цена___2___0___5" localSheetId="2">#REF!</definedName>
    <definedName name="цена___2___0___5">#REF!</definedName>
    <definedName name="цена___2___0___6" localSheetId="1">#REF!</definedName>
    <definedName name="цена___2___0___6" localSheetId="2">#REF!</definedName>
    <definedName name="цена___2___0___6">#REF!</definedName>
    <definedName name="цена___2___0___7" localSheetId="1">#REF!</definedName>
    <definedName name="цена___2___0___7" localSheetId="2">#REF!</definedName>
    <definedName name="цена___2___0___7">#REF!</definedName>
    <definedName name="цена___2___0___8" localSheetId="1">#REF!</definedName>
    <definedName name="цена___2___0___8" localSheetId="2">#REF!</definedName>
    <definedName name="цена___2___0___8">#REF!</definedName>
    <definedName name="цена___2___0___9" localSheetId="1">#REF!</definedName>
    <definedName name="цена___2___0___9" localSheetId="2">#REF!</definedName>
    <definedName name="цена___2___0___9">#REF!</definedName>
    <definedName name="цена___2___1" localSheetId="1">#REF!</definedName>
    <definedName name="цена___2___1" localSheetId="2">#REF!</definedName>
    <definedName name="цена___2___1">#REF!</definedName>
    <definedName name="цена___2___1___0" localSheetId="1">#REF!</definedName>
    <definedName name="цена___2___1___0" localSheetId="2">#REF!</definedName>
    <definedName name="цена___2___1___0">#REF!</definedName>
    <definedName name="цена___2___10" localSheetId="1">#REF!</definedName>
    <definedName name="цена___2___10" localSheetId="2">#REF!</definedName>
    <definedName name="цена___2___10">#REF!</definedName>
    <definedName name="цена___2___12" localSheetId="1">#REF!</definedName>
    <definedName name="цена___2___12" localSheetId="2">#REF!</definedName>
    <definedName name="цена___2___12">#REF!</definedName>
    <definedName name="цена___2___2" localSheetId="1">#REF!</definedName>
    <definedName name="цена___2___2" localSheetId="2">#REF!</definedName>
    <definedName name="цена___2___2">#REF!</definedName>
    <definedName name="цена___2___3" localSheetId="1">#REF!</definedName>
    <definedName name="цена___2___3" localSheetId="2">#REF!</definedName>
    <definedName name="цена___2___3">#REF!</definedName>
    <definedName name="цена___2___4" localSheetId="1">#REF!</definedName>
    <definedName name="цена___2___4" localSheetId="2">#REF!</definedName>
    <definedName name="цена___2___4">#REF!</definedName>
    <definedName name="цена___2___4___0" localSheetId="1">#REF!</definedName>
    <definedName name="цена___2___4___0" localSheetId="2">#REF!</definedName>
    <definedName name="цена___2___4___0">#REF!</definedName>
    <definedName name="цена___2___4___5" localSheetId="1">#REF!</definedName>
    <definedName name="цена___2___4___5" localSheetId="2">#REF!</definedName>
    <definedName name="цена___2___4___5">#REF!</definedName>
    <definedName name="цена___2___5" localSheetId="1">#REF!</definedName>
    <definedName name="цена___2___5" localSheetId="2">#REF!</definedName>
    <definedName name="цена___2___5">#REF!</definedName>
    <definedName name="цена___2___6" localSheetId="1">#REF!</definedName>
    <definedName name="цена___2___6" localSheetId="2">#REF!</definedName>
    <definedName name="цена___2___6">#REF!</definedName>
    <definedName name="цена___2___6___0" localSheetId="1">#REF!</definedName>
    <definedName name="цена___2___6___0" localSheetId="2">#REF!</definedName>
    <definedName name="цена___2___6___0">#REF!</definedName>
    <definedName name="цена___2___7" localSheetId="1">#REF!</definedName>
    <definedName name="цена___2___7" localSheetId="2">#REF!</definedName>
    <definedName name="цена___2___7">#REF!</definedName>
    <definedName name="цена___2___8" localSheetId="1">#REF!</definedName>
    <definedName name="цена___2___8" localSheetId="2">#REF!</definedName>
    <definedName name="цена___2___8">#REF!</definedName>
    <definedName name="цена___2___8___0" localSheetId="1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3" localSheetId="1">#REF!</definedName>
    <definedName name="цена___3" localSheetId="2">#REF!</definedName>
    <definedName name="цена___3">#REF!</definedName>
    <definedName name="цена___3___0" localSheetId="1">#REF!</definedName>
    <definedName name="цена___3___0" localSheetId="2">#REF!</definedName>
    <definedName name="цена___3___0">#REF!</definedName>
    <definedName name="цена___3___0___0">NA()</definedName>
    <definedName name="цена___3___0___0___0">NA()</definedName>
    <definedName name="цена___3___0___3">NA()</definedName>
    <definedName name="цена___3___0___5" localSheetId="1">#REF!</definedName>
    <definedName name="цена___3___0___5" localSheetId="2">#REF!</definedName>
    <definedName name="цена___3___0___5">#REF!</definedName>
    <definedName name="цена___3___1" localSheetId="1">#REF!</definedName>
    <definedName name="цена___3___1" localSheetId="2">#REF!</definedName>
    <definedName name="цена___3___1">#REF!</definedName>
    <definedName name="цена___3___10" localSheetId="1">#REF!</definedName>
    <definedName name="цена___3___10" localSheetId="2">#REF!</definedName>
    <definedName name="цена___3___10">#REF!</definedName>
    <definedName name="цена___3___2" localSheetId="1">#REF!</definedName>
    <definedName name="цена___3___2" localSheetId="2">#REF!</definedName>
    <definedName name="цена___3___2">#REF!</definedName>
    <definedName name="цена___3___3" localSheetId="1">#REF!</definedName>
    <definedName name="цена___3___3" localSheetId="2">#REF!</definedName>
    <definedName name="цена___3___3">#REF!</definedName>
    <definedName name="цена___3___4" localSheetId="1">#REF!</definedName>
    <definedName name="цена___3___4" localSheetId="2">#REF!</definedName>
    <definedName name="цена___3___4">#REF!</definedName>
    <definedName name="цена___3___4___0" localSheetId="1">#REF!</definedName>
    <definedName name="цена___3___4___0" localSheetId="2">#REF!</definedName>
    <definedName name="цена___3___4___0">#REF!</definedName>
    <definedName name="цена___3___5" localSheetId="1">#REF!</definedName>
    <definedName name="цена___3___5" localSheetId="2">#REF!</definedName>
    <definedName name="цена___3___5">#REF!</definedName>
    <definedName name="цена___3___6" localSheetId="1">#REF!</definedName>
    <definedName name="цена___3___6" localSheetId="2">#REF!</definedName>
    <definedName name="цена___3___6">#REF!</definedName>
    <definedName name="цена___3___8" localSheetId="1">#REF!</definedName>
    <definedName name="цена___3___8" localSheetId="2">#REF!</definedName>
    <definedName name="цена___3___8">#REF!</definedName>
    <definedName name="цена___3___8___0" localSheetId="1">#REF!</definedName>
    <definedName name="цена___3___8___0" localSheetId="2">#REF!</definedName>
    <definedName name="цена___3___8___0">#REF!</definedName>
    <definedName name="цена___3___9" localSheetId="1">#REF!</definedName>
    <definedName name="цена___3___9" localSheetId="2">#REF!</definedName>
    <definedName name="цена___3___9">#REF!</definedName>
    <definedName name="цена___4" localSheetId="1">#REF!</definedName>
    <definedName name="цена___4" localSheetId="2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2">#REF!</definedName>
    <definedName name="цена___4___0___0">#REF!</definedName>
    <definedName name="цена___4___0___0___0" localSheetId="1">#REF!</definedName>
    <definedName name="цена___4___0___0___0" localSheetId="2">#REF!</definedName>
    <definedName name="цена___4___0___0___0">#REF!</definedName>
    <definedName name="цена___4___0___0___0___0" localSheetId="1">#REF!</definedName>
    <definedName name="цена___4___0___0___0___0" localSheetId="2">#REF!</definedName>
    <definedName name="цена___4___0___0___0___0">#REF!</definedName>
    <definedName name="цена___4___0___0___3" localSheetId="1">#REF!</definedName>
    <definedName name="цена___4___0___0___3" localSheetId="2">#REF!</definedName>
    <definedName name="цена___4___0___0___3">#REF!</definedName>
    <definedName name="цена___4___0___3" localSheetId="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10" localSheetId="1">#REF!</definedName>
    <definedName name="цена___4___10" localSheetId="2">#REF!</definedName>
    <definedName name="цена___4___10">#REF!</definedName>
    <definedName name="цена___4___12" localSheetId="1">#REF!</definedName>
    <definedName name="цена___4___12" localSheetId="2">#REF!</definedName>
    <definedName name="цена___4___12">#REF!</definedName>
    <definedName name="цена___4___2" localSheetId="1">#REF!</definedName>
    <definedName name="цена___4___2" localSheetId="2">#REF!</definedName>
    <definedName name="цена___4___2">#REF!</definedName>
    <definedName name="цена___4___3" localSheetId="1">#REF!</definedName>
    <definedName name="цена___4___3" localSheetId="2">#REF!</definedName>
    <definedName name="цена___4___3">#REF!</definedName>
    <definedName name="цена___4___3___0" localSheetId="1">#REF!</definedName>
    <definedName name="цена___4___3___0" localSheetId="2">#REF!</definedName>
    <definedName name="цена___4___3___0">#REF!</definedName>
    <definedName name="цена___4___4" localSheetId="1">#REF!</definedName>
    <definedName name="цена___4___4" localSheetId="2">#REF!</definedName>
    <definedName name="цена___4___4">#REF!</definedName>
    <definedName name="цена___4___5" localSheetId="1">#REF!</definedName>
    <definedName name="цена___4___5" localSheetId="2">#REF!</definedName>
    <definedName name="цена___4___5">#REF!</definedName>
    <definedName name="цена___4___6" localSheetId="1">#REF!</definedName>
    <definedName name="цена___4___6" localSheetId="2">#REF!</definedName>
    <definedName name="цена___4___6">#REF!</definedName>
    <definedName name="цена___4___6___0" localSheetId="1">#REF!</definedName>
    <definedName name="цена___4___6___0" localSheetId="2">#REF!</definedName>
    <definedName name="цена___4___6___0">#REF!</definedName>
    <definedName name="цена___4___7" localSheetId="1">#REF!</definedName>
    <definedName name="цена___4___7" localSheetId="2">#REF!</definedName>
    <definedName name="цена___4___7">#REF!</definedName>
    <definedName name="цена___4___8" localSheetId="1">#REF!</definedName>
    <definedName name="цена___4___8" localSheetId="2">#REF!</definedName>
    <definedName name="цена___4___8">#REF!</definedName>
    <definedName name="цена___4___8___0" localSheetId="1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5">NA()</definedName>
    <definedName name="цена___5___0" localSheetId="1">#REF!</definedName>
    <definedName name="цена___5___0" localSheetId="2">#REF!</definedName>
    <definedName name="цена___5___0">#REF!</definedName>
    <definedName name="цена___5___0___0" localSheetId="1">#REF!</definedName>
    <definedName name="цена___5___0___0" localSheetId="2">#REF!</definedName>
    <definedName name="цена___5___0___0">#REF!</definedName>
    <definedName name="цена___5___0___0___0" localSheetId="1">#REF!</definedName>
    <definedName name="цена___5___0___0___0" localSheetId="2">#REF!</definedName>
    <definedName name="цена___5___0___0___0">#REF!</definedName>
    <definedName name="цена___5___0___0___0___0" localSheetId="1">#REF!</definedName>
    <definedName name="цена___5___0___0___0___0" localSheetId="2">#REF!</definedName>
    <definedName name="цена___5___0___0___0___0">#REF!</definedName>
    <definedName name="цена___5___0___5" localSheetId="1">#REF!</definedName>
    <definedName name="цена___5___0___5" localSheetId="2">#REF!</definedName>
    <definedName name="цена___5___0___5">#REF!</definedName>
    <definedName name="цена___5___3">NA()</definedName>
    <definedName name="цена___5___5">NA()</definedName>
    <definedName name="цена___6">NA()</definedName>
    <definedName name="цена___6___0" localSheetId="1">#REF!</definedName>
    <definedName name="цена___6___0" localSheetId="2">#REF!</definedName>
    <definedName name="цена___6___0">#REF!</definedName>
    <definedName name="цена___6___0___0" localSheetId="1">#REF!</definedName>
    <definedName name="цена___6___0___0" localSheetId="2">#REF!</definedName>
    <definedName name="цена___6___0___0">#REF!</definedName>
    <definedName name="цена___6___0___0___0" localSheetId="1">#REF!</definedName>
    <definedName name="цена___6___0___0___0" localSheetId="2">#REF!</definedName>
    <definedName name="цена___6___0___0___0">#REF!</definedName>
    <definedName name="цена___6___0___0___0___0" localSheetId="1">#REF!</definedName>
    <definedName name="цена___6___0___0___0___0" localSheetId="2">#REF!</definedName>
    <definedName name="цена___6___0___0___0___0">#REF!</definedName>
    <definedName name="цена___6___0___3" localSheetId="1">#REF!</definedName>
    <definedName name="цена___6___0___3" localSheetId="2">#REF!</definedName>
    <definedName name="цена___6___0___3">#REF!</definedName>
    <definedName name="цена___6___0___5" localSheetId="1">#REF!</definedName>
    <definedName name="цена___6___0___5" localSheetId="2">#REF!</definedName>
    <definedName name="цена___6___0___5">#REF!</definedName>
    <definedName name="цена___6___1" localSheetId="1">#REF!</definedName>
    <definedName name="цена___6___1" localSheetId="2">#REF!</definedName>
    <definedName name="цена___6___1">#REF!</definedName>
    <definedName name="цена___6___10" localSheetId="1">#REF!</definedName>
    <definedName name="цена___6___10" localSheetId="2">#REF!</definedName>
    <definedName name="цена___6___10">#REF!</definedName>
    <definedName name="цена___6___12" localSheetId="1">#REF!</definedName>
    <definedName name="цена___6___12" localSheetId="2">#REF!</definedName>
    <definedName name="цена___6___12">#REF!</definedName>
    <definedName name="цена___6___2" localSheetId="1">#REF!</definedName>
    <definedName name="цена___6___2" localSheetId="2">#REF!</definedName>
    <definedName name="цена___6___2">#REF!</definedName>
    <definedName name="цена___6___3" localSheetId="1">#REF!</definedName>
    <definedName name="цена___6___3" localSheetId="2">#REF!</definedName>
    <definedName name="цена___6___3">#REF!</definedName>
    <definedName name="цена___6___4" localSheetId="1">#REF!</definedName>
    <definedName name="цена___6___4" localSheetId="2">#REF!</definedName>
    <definedName name="цена___6___4">#REF!</definedName>
    <definedName name="цена___6___5">NA()</definedName>
    <definedName name="цена___6___6" localSheetId="1">#REF!</definedName>
    <definedName name="цена___6___6" localSheetId="2">#REF!</definedName>
    <definedName name="цена___6___6">#REF!</definedName>
    <definedName name="цена___6___6___0" localSheetId="1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1">#REF!</definedName>
    <definedName name="цена___6___8" localSheetId="2">#REF!</definedName>
    <definedName name="цена___6___8">#REF!</definedName>
    <definedName name="цена___6___8___0" localSheetId="1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7" localSheetId="1">#REF!</definedName>
    <definedName name="цена___7" localSheetId="2">#REF!</definedName>
    <definedName name="цена___7">#REF!</definedName>
    <definedName name="цена___7___0" localSheetId="1">#REF!</definedName>
    <definedName name="цена___7___0" localSheetId="2">#REF!</definedName>
    <definedName name="цена___7___0">#REF!</definedName>
    <definedName name="цена___7___0___0" localSheetId="1">#REF!</definedName>
    <definedName name="цена___7___0___0" localSheetId="2">#REF!</definedName>
    <definedName name="цена___7___0___0">#REF!</definedName>
    <definedName name="цена___7___10" localSheetId="1">#REF!</definedName>
    <definedName name="цена___7___10" localSheetId="2">#REF!</definedName>
    <definedName name="цена___7___10">#REF!</definedName>
    <definedName name="цена___7___2" localSheetId="1">#REF!</definedName>
    <definedName name="цена___7___2" localSheetId="2">#REF!</definedName>
    <definedName name="цена___7___2">#REF!</definedName>
    <definedName name="цена___7___4" localSheetId="1">#REF!</definedName>
    <definedName name="цена___7___4" localSheetId="2">#REF!</definedName>
    <definedName name="цена___7___4">#REF!</definedName>
    <definedName name="цена___7___6" localSheetId="1">#REF!</definedName>
    <definedName name="цена___7___6" localSheetId="2">#REF!</definedName>
    <definedName name="цена___7___6">#REF!</definedName>
    <definedName name="цена___7___8" localSheetId="1">#REF!</definedName>
    <definedName name="цена___7___8" localSheetId="2">#REF!</definedName>
    <definedName name="цена___7___8">#REF!</definedName>
    <definedName name="цена___8" localSheetId="1">#REF!</definedName>
    <definedName name="цена___8" localSheetId="2">#REF!</definedName>
    <definedName name="цена___8">#REF!</definedName>
    <definedName name="цена___8___0" localSheetId="1">#REF!</definedName>
    <definedName name="цена___8___0" localSheetId="2">#REF!</definedName>
    <definedName name="цена___8___0">#REF!</definedName>
    <definedName name="цена___8___0___0" localSheetId="1">#REF!</definedName>
    <definedName name="цена___8___0___0" localSheetId="2">#REF!</definedName>
    <definedName name="цена___8___0___0">#REF!</definedName>
    <definedName name="цена___8___0___0___0" localSheetId="1">#REF!</definedName>
    <definedName name="цена___8___0___0___0" localSheetId="2">#REF!</definedName>
    <definedName name="цена___8___0___0___0">#REF!</definedName>
    <definedName name="цена___8___0___0___0___0" localSheetId="1">#REF!</definedName>
    <definedName name="цена___8___0___0___0___0" localSheetId="2">#REF!</definedName>
    <definedName name="цена___8___0___0___0___0">#REF!</definedName>
    <definedName name="цена___8___0___5" localSheetId="1">#REF!</definedName>
    <definedName name="цена___8___0___5" localSheetId="2">#REF!</definedName>
    <definedName name="цена___8___0___5">#REF!</definedName>
    <definedName name="цена___8___1" localSheetId="1">#REF!</definedName>
    <definedName name="цена___8___1" localSheetId="2">#REF!</definedName>
    <definedName name="цена___8___1">#REF!</definedName>
    <definedName name="цена___8___10" localSheetId="1">#REF!</definedName>
    <definedName name="цена___8___10" localSheetId="2">#REF!</definedName>
    <definedName name="цена___8___10">#REF!</definedName>
    <definedName name="цена___8___12" localSheetId="1">#REF!</definedName>
    <definedName name="цена___8___12" localSheetId="2">#REF!</definedName>
    <definedName name="цена___8___12">#REF!</definedName>
    <definedName name="цена___8___2" localSheetId="1">#REF!</definedName>
    <definedName name="цена___8___2" localSheetId="2">#REF!</definedName>
    <definedName name="цена___8___2">#REF!</definedName>
    <definedName name="цена___8___4" localSheetId="1">#REF!</definedName>
    <definedName name="цена___8___4" localSheetId="2">#REF!</definedName>
    <definedName name="цена___8___4">#REF!</definedName>
    <definedName name="цена___8___5" localSheetId="1">#REF!</definedName>
    <definedName name="цена___8___5" localSheetId="2">#REF!</definedName>
    <definedName name="цена___8___5">#REF!</definedName>
    <definedName name="цена___8___6" localSheetId="1">#REF!</definedName>
    <definedName name="цена___8___6" localSheetId="2">#REF!</definedName>
    <definedName name="цена___8___6">#REF!</definedName>
    <definedName name="цена___8___6___0" localSheetId="1">#REF!</definedName>
    <definedName name="цена___8___6___0" localSheetId="2">#REF!</definedName>
    <definedName name="цена___8___6___0">#REF!</definedName>
    <definedName name="цена___8___7" localSheetId="1">#REF!</definedName>
    <definedName name="цена___8___7" localSheetId="2">#REF!</definedName>
    <definedName name="цена___8___7">#REF!</definedName>
    <definedName name="цена___8___8" localSheetId="1">#REF!</definedName>
    <definedName name="цена___8___8" localSheetId="2">#REF!</definedName>
    <definedName name="цена___8___8">#REF!</definedName>
    <definedName name="цена___8___8___0" localSheetId="1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9" localSheetId="1">#REF!</definedName>
    <definedName name="цена___9" localSheetId="2">#REF!</definedName>
    <definedName name="цена___9">#REF!</definedName>
    <definedName name="цена___9___0" localSheetId="1">#REF!</definedName>
    <definedName name="цена___9___0" localSheetId="2">#REF!</definedName>
    <definedName name="цена___9___0">#REF!</definedName>
    <definedName name="цена___9___0___0" localSheetId="1">#REF!</definedName>
    <definedName name="цена___9___0___0" localSheetId="2">#REF!</definedName>
    <definedName name="цена___9___0___0">#REF!</definedName>
    <definedName name="цена___9___0___0___0" localSheetId="1">#REF!</definedName>
    <definedName name="цена___9___0___0___0" localSheetId="2">#REF!</definedName>
    <definedName name="цена___9___0___0___0">#REF!</definedName>
    <definedName name="цена___9___0___0___0___0" localSheetId="1">#REF!</definedName>
    <definedName name="цена___9___0___0___0___0" localSheetId="2">#REF!</definedName>
    <definedName name="цена___9___0___0___0___0">#REF!</definedName>
    <definedName name="цена___9___0___5" localSheetId="1">#REF!</definedName>
    <definedName name="цена___9___0___5" localSheetId="2">#REF!</definedName>
    <definedName name="цена___9___0___5">#REF!</definedName>
    <definedName name="цена___9___10" localSheetId="1">#REF!</definedName>
    <definedName name="цена___9___10" localSheetId="2">#REF!</definedName>
    <definedName name="цена___9___10">#REF!</definedName>
    <definedName name="цена___9___2" localSheetId="1">#REF!</definedName>
    <definedName name="цена___9___2" localSheetId="2">#REF!</definedName>
    <definedName name="цена___9___2">#REF!</definedName>
    <definedName name="цена___9___4" localSheetId="1">#REF!</definedName>
    <definedName name="цена___9___4" localSheetId="2">#REF!</definedName>
    <definedName name="цена___9___4">#REF!</definedName>
    <definedName name="цена___9___5" localSheetId="1">#REF!</definedName>
    <definedName name="цена___9___5" localSheetId="2">#REF!</definedName>
    <definedName name="цена___9___5">#REF!</definedName>
    <definedName name="цена___9___6" localSheetId="1">#REF!</definedName>
    <definedName name="цена___9___6" localSheetId="2">#REF!</definedName>
    <definedName name="цена___9___6">#REF!</definedName>
    <definedName name="цена___9___8" localSheetId="1">#REF!</definedName>
    <definedName name="цена___9___8" localSheetId="2">#REF!</definedName>
    <definedName name="цена___9___8">#REF!</definedName>
    <definedName name="цук" localSheetId="1">#REF!</definedName>
    <definedName name="цук" localSheetId="2">#REF!</definedName>
    <definedName name="цук">#REF!</definedName>
    <definedName name="цукцук" localSheetId="1">#REF!</definedName>
    <definedName name="цукцук" localSheetId="2">#REF!</definedName>
    <definedName name="цукцук">#REF!</definedName>
    <definedName name="цццццццццц" localSheetId="1">[26]топография!#REF!</definedName>
    <definedName name="цццццццццц" localSheetId="2">[26]топография!#REF!</definedName>
    <definedName name="цццццццццц">[26]топография!#REF!</definedName>
    <definedName name="чс" localSheetId="1">#REF!</definedName>
    <definedName name="чс" localSheetId="2">#REF!</definedName>
    <definedName name="чс">#REF!</definedName>
    <definedName name="чсмчсм" localSheetId="1">#REF!</definedName>
    <definedName name="чсмчсм" localSheetId="2">#REF!</definedName>
    <definedName name="чсмчсм">#REF!</definedName>
    <definedName name="чть" localSheetId="1">#REF!</definedName>
    <definedName name="чть" localSheetId="2">#REF!</definedName>
    <definedName name="чть">#REF!</definedName>
    <definedName name="чччччччччч" localSheetId="1">#REF!</definedName>
    <definedName name="чччччччччч" localSheetId="2">#REF!</definedName>
    <definedName name="чччччччччч">#REF!</definedName>
    <definedName name="Шкафы_ТМ" localSheetId="1">#REF!</definedName>
    <definedName name="Шкафы_ТМ" localSheetId="2">#REF!</definedName>
    <definedName name="Шкафы_ТМ">#REF!</definedName>
    <definedName name="щщ" localSheetId="1">#REF!</definedName>
    <definedName name="щщ" localSheetId="2">#REF!</definedName>
    <definedName name="щщ">#REF!</definedName>
    <definedName name="ъхз" localSheetId="1">#REF!</definedName>
    <definedName name="ъхз" localSheetId="2">#REF!</definedName>
    <definedName name="ъхз">#REF!</definedName>
    <definedName name="ы" localSheetId="1">[45]Смета!#REF!</definedName>
    <definedName name="ы" localSheetId="2">[45]Смета!#REF!</definedName>
    <definedName name="ы">[45]Смета!#REF!</definedName>
    <definedName name="ЫВGGGGGGGGGGGGGGG" localSheetId="1">#REF!</definedName>
    <definedName name="ЫВGGGGGGGGGGGGGGG" localSheetId="2">#REF!</definedName>
    <definedName name="ЫВGGGGGGGGGGGGGGG">#REF!</definedName>
    <definedName name="ываыва" localSheetId="1">#REF!</definedName>
    <definedName name="ываыва" localSheetId="2">#REF!</definedName>
    <definedName name="ываыва">#REF!</definedName>
    <definedName name="ыы">[46]свод!$A$7</definedName>
    <definedName name="ыыы" localSheetId="1">#REF!</definedName>
    <definedName name="ыыы" localSheetId="2">#REF!</definedName>
    <definedName name="ыыы">#REF!</definedName>
    <definedName name="эк" localSheetId="1">#REF!</definedName>
    <definedName name="эк" localSheetId="2">#REF!</definedName>
    <definedName name="эк">#REF!</definedName>
    <definedName name="эк1" localSheetId="1">#REF!</definedName>
    <definedName name="эк1" localSheetId="2">#REF!</definedName>
    <definedName name="эк1">#REF!</definedName>
    <definedName name="эко" localSheetId="1">#REF!</definedName>
    <definedName name="эко" localSheetId="2">#REF!</definedName>
    <definedName name="эко">#REF!</definedName>
    <definedName name="эко___0" localSheetId="1">#REF!</definedName>
    <definedName name="эко___0" localSheetId="2">#REF!</definedName>
    <definedName name="эко___0">#REF!</definedName>
    <definedName name="эко___4" localSheetId="1">#REF!</definedName>
    <definedName name="эко___4" localSheetId="2">#REF!</definedName>
    <definedName name="эко___4">#REF!</definedName>
    <definedName name="эко___5" localSheetId="1">#REF!</definedName>
    <definedName name="эко___5" localSheetId="2">#REF!</definedName>
    <definedName name="эко___5">#REF!</definedName>
    <definedName name="эко___6" localSheetId="1">#REF!</definedName>
    <definedName name="эко___6" localSheetId="2">#REF!</definedName>
    <definedName name="эко___6">#REF!</definedName>
    <definedName name="эко___7" localSheetId="1">#REF!</definedName>
    <definedName name="эко___7" localSheetId="2">#REF!</definedName>
    <definedName name="эко___7">#REF!</definedName>
    <definedName name="эко___8" localSheetId="1">#REF!</definedName>
    <definedName name="эко___8" localSheetId="2">#REF!</definedName>
    <definedName name="эко___8">#REF!</definedName>
    <definedName name="эко___9" localSheetId="1">#REF!</definedName>
    <definedName name="эко___9" localSheetId="2">#REF!</definedName>
    <definedName name="эко___9">#REF!</definedName>
    <definedName name="эко1" localSheetId="1">#REF!</definedName>
    <definedName name="эко1" localSheetId="2">#REF!</definedName>
    <definedName name="эко1">#REF!</definedName>
    <definedName name="экол.1" localSheetId="1">[37]топография!#REF!</definedName>
    <definedName name="экол.1" localSheetId="2">[37]топография!#REF!</definedName>
    <definedName name="экол.1">[37]топография!#REF!</definedName>
    <definedName name="экол1" localSheetId="1">#REF!</definedName>
    <definedName name="экол1" localSheetId="2">#REF!</definedName>
    <definedName name="экол1">#REF!</definedName>
    <definedName name="экол2" localSheetId="1">#REF!</definedName>
    <definedName name="экол2" localSheetId="2">#REF!</definedName>
    <definedName name="экол2">#REF!</definedName>
    <definedName name="Экол3" localSheetId="1">#REF!</definedName>
    <definedName name="Экол3" localSheetId="2">#REF!</definedName>
    <definedName name="Экол3">#REF!</definedName>
    <definedName name="эколог" localSheetId="1">#REF!</definedName>
    <definedName name="эколог" localSheetId="2">#REF!</definedName>
    <definedName name="эколог">#REF!</definedName>
    <definedName name="экология">NA()</definedName>
    <definedName name="ЭлеСи">[47]Коэфф1.!$E$7</definedName>
    <definedName name="ЭлеСи_1" localSheetId="1">#REF!</definedName>
    <definedName name="ЭлеСи_1" localSheetId="2">#REF!</definedName>
    <definedName name="ЭлеСи_1">#REF!</definedName>
    <definedName name="ЭЛСИ_Т" localSheetId="1">#REF!</definedName>
    <definedName name="ЭЛСИ_Т" localSheetId="2">#REF!</definedName>
    <definedName name="ЭЛСИ_Т">#REF!</definedName>
    <definedName name="эмс" localSheetId="1">[5]топография!#REF!</definedName>
    <definedName name="эмс" localSheetId="2">[5]топография!#REF!</definedName>
    <definedName name="эмс">[5]топография!#REF!</definedName>
    <definedName name="эээ">[46]свод!$A$7</definedName>
    <definedName name="ЮФУ" localSheetId="1">#REF!</definedName>
    <definedName name="ЮФУ" localSheetId="2">#REF!</definedName>
    <definedName name="ЮФУ">#REF!</definedName>
    <definedName name="ЮФУ2" localSheetId="1">#REF!</definedName>
    <definedName name="ЮФУ2" localSheetId="2">#REF!</definedName>
    <definedName name="ЮФУ2">#REF!</definedName>
    <definedName name="я" localSheetId="1">#REF!</definedName>
    <definedName name="я" localSheetId="2">#REF!</definedName>
    <definedName name="я">#REF!</definedName>
    <definedName name="ячсячсячс" localSheetId="1">[3]Лист1!#REF!</definedName>
    <definedName name="ячсячсячс" localSheetId="2">[3]Лист1!#REF!</definedName>
    <definedName name="ячсячсячс">[3]Лист1!#REF!</definedName>
    <definedName name="ЯЯЯЯ">#N/A</definedName>
    <definedName name="яяяяяяяяяяяя" localSheetId="1">#REF!</definedName>
    <definedName name="яяяяяяяяяяяя" localSheetId="2">#REF!</definedName>
    <definedName name="яяяяяяяяяяяя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08"/>
  <c r="O12"/>
  <c r="O13"/>
  <c r="O14"/>
  <c r="O15"/>
  <c r="O16"/>
  <c r="O17"/>
  <c r="O18"/>
  <c r="O10"/>
  <c r="K18"/>
  <c r="K17" l="1"/>
  <c r="K16" l="1"/>
  <c r="K15" l="1"/>
  <c r="K14" l="1"/>
  <c r="K13" l="1"/>
  <c r="G13" l="1"/>
  <c r="N13" s="1"/>
  <c r="T52" i="97"/>
  <c r="T51"/>
  <c r="T50"/>
  <c r="T53" l="1"/>
  <c r="G12" i="108"/>
  <c r="N12" s="1"/>
  <c r="G16" l="1"/>
  <c r="N16" s="1"/>
  <c r="T83" i="97"/>
  <c r="T80"/>
  <c r="T94"/>
  <c r="T93"/>
  <c r="T92"/>
  <c r="T91"/>
  <c r="T90"/>
  <c r="T89"/>
  <c r="T88"/>
  <c r="T87"/>
  <c r="T86"/>
  <c r="T85"/>
  <c r="T84"/>
  <c r="T82"/>
  <c r="T81"/>
  <c r="T95" l="1"/>
  <c r="T48"/>
  <c r="T47"/>
  <c r="T46"/>
  <c r="J17" i="108"/>
  <c r="L17" s="1"/>
  <c r="J16"/>
  <c r="L16" s="1"/>
  <c r="J15"/>
  <c r="L15" s="1"/>
  <c r="J14"/>
  <c r="L14" s="1"/>
  <c r="J13"/>
  <c r="L13" s="1"/>
  <c r="J12"/>
  <c r="L12" s="1"/>
  <c r="G14"/>
  <c r="N14" s="1"/>
  <c r="T64" i="97"/>
  <c r="T63"/>
  <c r="T62"/>
  <c r="T55"/>
  <c r="T61"/>
  <c r="T60"/>
  <c r="T59"/>
  <c r="T58"/>
  <c r="T57"/>
  <c r="T56"/>
  <c r="T49" l="1"/>
  <c r="T54"/>
  <c r="T65" s="1"/>
  <c r="J18" i="108" l="1"/>
  <c r="L18" s="1"/>
  <c r="G15"/>
  <c r="N15" s="1"/>
  <c r="T70" i="97"/>
  <c r="T69"/>
  <c r="T68"/>
  <c r="T78"/>
  <c r="T77"/>
  <c r="T76"/>
  <c r="T75"/>
  <c r="T74"/>
  <c r="T73"/>
  <c r="T72"/>
  <c r="T71"/>
  <c r="T67"/>
  <c r="T66"/>
  <c r="T79" l="1"/>
  <c r="G18" i="108" l="1"/>
  <c r="N18" s="1"/>
  <c r="T118" i="97"/>
  <c r="T117"/>
  <c r="T116"/>
  <c r="T115"/>
  <c r="O114"/>
  <c r="T114" s="1"/>
  <c r="T112"/>
  <c r="T113"/>
  <c r="T110"/>
  <c r="T109"/>
  <c r="T119" l="1"/>
  <c r="G17" i="108"/>
  <c r="N17" s="1"/>
  <c r="T108" i="97" l="1"/>
  <c r="T107"/>
  <c r="T106"/>
  <c r="T105"/>
  <c r="T104"/>
  <c r="T103"/>
  <c r="T102"/>
  <c r="T101"/>
  <c r="T100"/>
  <c r="T99"/>
  <c r="T98"/>
  <c r="T97"/>
  <c r="T96"/>
  <c r="T111" l="1"/>
  <c r="J11" i="108"/>
  <c r="L11" s="1"/>
  <c r="G11"/>
  <c r="N11" s="1"/>
  <c r="T44" i="97"/>
  <c r="T43"/>
  <c r="T42"/>
  <c r="T41"/>
  <c r="T40"/>
  <c r="T39"/>
  <c r="T38"/>
  <c r="T37"/>
  <c r="T36"/>
  <c r="T35"/>
  <c r="T34"/>
  <c r="T33"/>
  <c r="T32"/>
  <c r="T31"/>
  <c r="T30"/>
  <c r="T29"/>
  <c r="T28"/>
  <c r="J10" i="108"/>
  <c r="L10" s="1"/>
  <c r="G10"/>
  <c r="N10" s="1"/>
  <c r="T14" i="97"/>
  <c r="T45" l="1"/>
  <c r="T13"/>
  <c r="T12"/>
  <c r="T11"/>
  <c r="T17"/>
  <c r="T26"/>
  <c r="T25"/>
  <c r="T24"/>
  <c r="T23"/>
  <c r="T22"/>
  <c r="T21"/>
  <c r="T20"/>
  <c r="T19"/>
  <c r="T18"/>
  <c r="T16"/>
  <c r="T15"/>
  <c r="T10"/>
  <c r="T27" l="1"/>
</calcChain>
</file>

<file path=xl/sharedStrings.xml><?xml version="1.0" encoding="utf-8"?>
<sst xmlns="http://schemas.openxmlformats.org/spreadsheetml/2006/main" count="2091" uniqueCount="346">
  <si>
    <t>Технические характеристики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</si>
  <si>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</si>
  <si>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</si>
  <si>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</si>
  <si>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 xml:space="preserve">Укрупненный норматив цены,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</si>
  <si>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</si>
  <si>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</si>
  <si>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</si>
  <si>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t>2</t>
  </si>
  <si>
    <t>3</t>
  </si>
  <si>
    <t>5</t>
  </si>
  <si>
    <t>6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</si>
  <si>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</si>
  <si>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</si>
  <si>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</si>
  <si>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</si>
  <si>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</si>
  <si>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</si>
  <si>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</si>
  <si>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</si>
  <si>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</si>
  <si>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>8</t>
  </si>
  <si>
    <t>9</t>
  </si>
  <si>
    <t>10</t>
  </si>
  <si>
    <t>11</t>
  </si>
  <si>
    <t>12</t>
  </si>
  <si>
    <t>13</t>
  </si>
  <si>
    <t>14</t>
  </si>
  <si>
    <t>16</t>
  </si>
  <si>
    <t>18</t>
  </si>
  <si>
    <t>20</t>
  </si>
  <si>
    <t>Краткое обоснование  корректировки утвержденного плана</t>
  </si>
  <si>
    <t>15</t>
  </si>
  <si>
    <t xml:space="preserve">Номер этапа строительства
(реализации проекта) 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</si>
  <si>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</si>
  <si>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</si>
  <si>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</si>
  <si>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 xml:space="preserve">Расчетный коэффициент УНЦ,  тыс рублей (без НДС) </t>
  </si>
  <si>
    <t>Измеритель (единица измерения) УНЦ</t>
  </si>
  <si>
    <t>17</t>
  </si>
  <si>
    <t>Величина затрат, тыс рублей (без НДС)
 (ст.20=ст.14*ст.15*ст.18*ст.19)</t>
  </si>
  <si>
    <t>19</t>
  </si>
  <si>
    <t>21</t>
  </si>
  <si>
    <t>Коэффициент перехода от базовых нормативов к территориальному уровню нормативов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</si>
  <si>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</si>
  <si>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</si>
  <si>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</si>
  <si>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</si>
  <si>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</si>
  <si>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</si>
  <si>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</si>
  <si>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</si>
  <si>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</si>
  <si>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</si>
  <si>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</si>
  <si>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</si>
  <si>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</si>
  <si>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</si>
  <si>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</si>
  <si>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</si>
  <si>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</si>
  <si>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</si>
  <si>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</si>
  <si>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</si>
  <si>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</si>
  <si>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</si>
  <si>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</si>
  <si>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</si>
  <si>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</si>
  <si>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</si>
  <si>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</si>
  <si>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</si>
  <si>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Раздел 4. Индексы-дефляторы инвестиций в основной капитал (капитальных вложений)</t>
  </si>
  <si>
    <t>Индекс-дефлятор</t>
  </si>
  <si>
    <t>Примечание: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</si>
  <si>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</si>
  <si>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</si>
  <si>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</si>
  <si>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15.4</t>
  </si>
  <si>
    <t>15.5</t>
  </si>
  <si>
    <t>П</t>
  </si>
  <si>
    <t>Итого объем финансовых потребностей по инвестиционному проекту, тыс. рублей</t>
  </si>
  <si>
    <r>
      <t>ОФ</t>
    </r>
    <r>
      <rPr>
        <i/>
        <vertAlign val="subscript"/>
        <sz val="12"/>
        <color rgb="FF000000"/>
        <rFont val="Times New Roman"/>
        <family val="1"/>
        <charset val="204"/>
      </rPr>
      <t>ПР</t>
    </r>
    <r>
      <rPr>
        <i/>
        <vertAlign val="superscript"/>
        <sz val="12"/>
        <color rgb="FF000000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</si>
  <si>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color rgb="FF000000"/>
        <rFont val="Times New Roman"/>
        <family val="1"/>
        <charset val="204"/>
      </rPr>
      <t>ПР</t>
    </r>
    <r>
      <rPr>
        <i/>
        <vertAlign val="superscript"/>
        <sz val="12"/>
        <color rgb="FF000000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</si>
  <si>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color rgb="FF000000"/>
        <rFont val="Times New Roman"/>
        <family val="1"/>
        <charset val="204"/>
      </rPr>
      <t>ПР</t>
    </r>
    <r>
      <rPr>
        <i/>
        <vertAlign val="superscript"/>
        <sz val="12"/>
        <color rgb="FF000000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</si>
  <si>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color rgb="FF000000"/>
        <rFont val="Times New Roman"/>
        <family val="1"/>
        <charset val="204"/>
      </rPr>
      <t>ПР</t>
    </r>
    <r>
      <rPr>
        <i/>
        <vertAlign val="superscript"/>
        <sz val="12"/>
        <color rgb="FF000000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</si>
  <si>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color rgb="FF000000"/>
        <rFont val="Times New Roman"/>
        <family val="1"/>
        <charset val="204"/>
      </rPr>
      <t>ПР</t>
    </r>
    <r>
      <rPr>
        <i/>
        <vertAlign val="superscript"/>
        <sz val="12"/>
        <color rgb="FF000000"/>
        <rFont val="Times New Roman"/>
        <family val="1"/>
        <charset val="204"/>
      </rPr>
      <t>2029</t>
    </r>
  </si>
  <si>
    <t>1 км</t>
  </si>
  <si>
    <t>Год раскрытия информации: 2025 год</t>
  </si>
  <si>
    <t>Инвестиционная программа Октябрьской дирекции по энергообеспечению - структурного подразделения Трансэнерго - филиала  ОАО "РЖД"</t>
  </si>
  <si>
    <t>Раздел 3. Объемы финансовых потребностей по инвестиционной программе в соответствии с УНЦ в прогнозном уровне цен</t>
  </si>
  <si>
    <t>Распоряжение Октябрьской дирекции по энергообеспечению - СП Трансэнерго филиал ОАО "РЖД"</t>
  </si>
  <si>
    <t>Строительно-монтажные работы без опор и провода (все типы опор за исключением многогранных) напряжение 6-20 кВ количество цепей 1 шт(1 км)</t>
  </si>
  <si>
    <t>ВЛ</t>
  </si>
  <si>
    <t>1929,53</t>
  </si>
  <si>
    <t>Л1-02-1</t>
  </si>
  <si>
    <t>1</t>
  </si>
  <si>
    <t>ПС</t>
  </si>
  <si>
    <t>1 ед.</t>
  </si>
  <si>
    <t>Монтаж опор (все типы опор за исключением многогранных) напряжение 6-20 кВ количество цепей 1 шт(1 км)</t>
  </si>
  <si>
    <t>Монтаж арматуры и устройство крепления провода СИП(1 ед.)</t>
  </si>
  <si>
    <t>Устройство защиты от перенапряжений ВЛ 6-35 кВ(1 ед.)</t>
  </si>
  <si>
    <t>Л3-02-1</t>
  </si>
  <si>
    <t>Л11-01</t>
  </si>
  <si>
    <t>Л11-03</t>
  </si>
  <si>
    <t>М2-02-1</t>
  </si>
  <si>
    <t>№ОКТ НТЭ-57/р от 25.04.2025</t>
  </si>
  <si>
    <t>Л7-20-1</t>
  </si>
  <si>
    <t>549,44</t>
  </si>
  <si>
    <t>проектно-изыскательские работы</t>
  </si>
  <si>
    <t>0,4</t>
  </si>
  <si>
    <t>Монтаж опор (все типы опор за исключением многогранных) напряжение 0,4 кВ количество цепей 1 шт(1 км)</t>
  </si>
  <si>
    <t>949,02</t>
  </si>
  <si>
    <t>Л3-01-1</t>
  </si>
  <si>
    <t>Строительно-монтажные работы без опор и провода (все типы опор за исключением многогранных) напряжение 0,4 кВ количество цепей 1 шт(1 км)</t>
  </si>
  <si>
    <t>963,68</t>
  </si>
  <si>
    <t>Л1-01-1</t>
  </si>
  <si>
    <t>Обновление основных фондов</t>
  </si>
  <si>
    <t>Демонтаж ВЛ напряжение 10 кВ количество цепей 1 шт(1 км)</t>
  </si>
  <si>
    <t>1262,83</t>
  </si>
  <si>
    <t>4,95</t>
  </si>
  <si>
    <t>12,24</t>
  </si>
  <si>
    <t>484,33</t>
  </si>
  <si>
    <t>1,96</t>
  </si>
  <si>
    <t>1,45</t>
  </si>
  <si>
    <t>1 точка учета</t>
  </si>
  <si>
    <t>1,94</t>
  </si>
  <si>
    <t>1.2.1.1</t>
  </si>
  <si>
    <t>1.2.2.2</t>
  </si>
  <si>
    <t>С</t>
  </si>
  <si>
    <t>Подвес провода ВЛ типа СИП напряжение 0,4-35 кВ количество фазных проводов 1 шт сечение фазного провода 50 мм2 тип провода СИП-3(1 км)</t>
  </si>
  <si>
    <t>1 ячейка</t>
  </si>
  <si>
    <t>1,51</t>
  </si>
  <si>
    <t>Установка трехполюсного разъединителя напряжением 6-15 кВ , без устройства фундаментов(1 ед.)</t>
  </si>
  <si>
    <t>И10-06-1</t>
  </si>
  <si>
    <t>1,73</t>
  </si>
  <si>
    <t>1,84</t>
  </si>
  <si>
    <t>1 шкаф</t>
  </si>
  <si>
    <t>Монтаж прибора учета электроэнергии</t>
  </si>
  <si>
    <t>Демонтаж ВЛ</t>
  </si>
  <si>
    <t>ПИР на строительство ВЛ напряжение 0,4-20 кВ (свыше 6 км)(1 ед.)</t>
  </si>
  <si>
    <t>3289,12</t>
  </si>
  <si>
    <t>П3-04</t>
  </si>
  <si>
    <t>Строительство КТП 160 кВА (киоскового типа) напряжение 6-20 кВ(1 ед.)</t>
  </si>
  <si>
    <t>Подвес провода ВЛ типа СИП напряжение 0,4-35 кВ количество фазных проводов 3 шт сечение фазного провода 50 мм2 тип провода СИП-2,сечение нулевого провода 50 мм2(1 км)</t>
  </si>
  <si>
    <t>Устройство защиты от перенапряжений ВЛ 0,4 кВ(1 ед.)</t>
  </si>
  <si>
    <t>Демонтаж ВЛ напряжение 0,4 кВ количество цепей 1 шт(1 км)</t>
  </si>
  <si>
    <t>Э1-05-1</t>
  </si>
  <si>
    <t>А1-01</t>
  </si>
  <si>
    <t>Л7-03-3</t>
  </si>
  <si>
    <t>Л11-02</t>
  </si>
  <si>
    <t>М2-01-1</t>
  </si>
  <si>
    <t>1288,91</t>
  </si>
  <si>
    <t>Монтаж КТП 160кВА</t>
  </si>
  <si>
    <t>1502,12</t>
  </si>
  <si>
    <t>Монтаж арматуры и устройство крепления провода</t>
  </si>
  <si>
    <t>5,72</t>
  </si>
  <si>
    <t>Монтаж устройств защиты от перенапряжений</t>
  </si>
  <si>
    <t>300,27</t>
  </si>
  <si>
    <t>Замена (установка) трехполюсного разъединителя напряжением 6-15 кВ , без устройства фундаментов(1 ед.)</t>
  </si>
  <si>
    <t>373,79</t>
  </si>
  <si>
    <t>Демонтаж ВЛ напряжение 10 кВ</t>
  </si>
  <si>
    <t>1,23</t>
  </si>
  <si>
    <t>-</t>
  </si>
  <si>
    <t>Подвес провода ВЛ с защитной изоляцией напряжение 0,4-35 кВ количество фазных проводов 1 шт сечение фазного провода 70 мм2 (прим. СИП-3)(1 км)</t>
  </si>
  <si>
    <t>1529,52</t>
  </si>
  <si>
    <t>Л7-04-3</t>
  </si>
  <si>
    <t>1 элемент</t>
  </si>
  <si>
    <t>Демонтаж КТП</t>
  </si>
  <si>
    <t>Наименование субъекта РФ: Ленинградская область</t>
  </si>
  <si>
    <t>J_LENOKTZD1</t>
  </si>
  <si>
    <t>J_LENOKTZD2</t>
  </si>
  <si>
    <t>Техническое перевооружение тяговой подстанции  Мюллюпельто (ЭЧЭ-19) . Замена отделителей и короткозамыкателей на вакуумные выключатели (Реконструкция ОРУ-110кВ, замена отделителей и короткозамыкателей 4шт. и понижающих трансформаторов 2шт.)</t>
  </si>
  <si>
    <t>J_LENOKTZD3</t>
  </si>
  <si>
    <t>J_LENOKTZD5</t>
  </si>
  <si>
    <t>I_LENOKTZD1</t>
  </si>
  <si>
    <t>J_LENOKTZD28</t>
  </si>
  <si>
    <t>J_LENOKTZD31</t>
  </si>
  <si>
    <t>J_LENOKTZD32</t>
  </si>
  <si>
    <t>J_LENOKTZD42</t>
  </si>
  <si>
    <t>Монтаж ячейки выключателя НУ напряжение 110 кВ номинальный ток 2500 А, номинальный ток отключения 40 кА(1 ячейка)</t>
  </si>
  <si>
    <t>Прокладка ОКСН количество волокон 8 шт, макс раст.нагрузка 20 кН(1 км)</t>
  </si>
  <si>
    <t>Прокладка ВОК в трубе в земле количество волокон 8 шт, макс раст.нагрузка 4 кН(1 км)</t>
  </si>
  <si>
    <t>В1-01-1</t>
  </si>
  <si>
    <t>И5-01-3</t>
  </si>
  <si>
    <t>И5-06-3</t>
  </si>
  <si>
    <t>И12-01</t>
  </si>
  <si>
    <t>И12-04</t>
  </si>
  <si>
    <t>О2-01-1</t>
  </si>
  <si>
    <t>О4-01-1</t>
  </si>
  <si>
    <t>Техническое перевооружение тяговой подстанции Волховстрой-1. Установка секционного выключателя между питающими линиями 110кВ, замена разъединителей 8 шт., организация ССПИ, по адресу: Ленинградская область, Волховский район, г.Волхов, о.п.119 км</t>
  </si>
  <si>
    <t>Ленинградская область</t>
  </si>
  <si>
    <t>110</t>
  </si>
  <si>
    <t>Монтаж элегазового выключателя 110 кВ</t>
  </si>
  <si>
    <t>39176,87</t>
  </si>
  <si>
    <t>Установка шкафа с трехфазным прибором учета на классе напряжения 35 - 110 кВ (ячейки открытого исполнения) для ПС 35 - 110 кВ (1 точка учета)</t>
  </si>
  <si>
    <t>1235,33</t>
  </si>
  <si>
    <t>А1-52</t>
  </si>
  <si>
    <t>Монтаж ТМ на ПС 35 - 220 кВ с количеством присоединений класса напряжения 35 кВ и выше: 2 - 3 (1 ед.)</t>
  </si>
  <si>
    <t>18349,69</t>
  </si>
  <si>
    <t>А3-07-1</t>
  </si>
  <si>
    <t>Монтаж АСУ ТП</t>
  </si>
  <si>
    <t>Монтаж ТМ на подстанции</t>
  </si>
  <si>
    <t>Монтаж АСУ ТП на ПС 35 - 110 кВ для решений без использования протоколов GOOSE и SV с количеством присоединений класса напряжения 35 кВ и выше: 2 - 3 (1 ед.)</t>
  </si>
  <si>
    <t>54220,84</t>
  </si>
  <si>
    <t>А3-01-1</t>
  </si>
  <si>
    <t>Установка ТТ на три фазы напряжением 110 кВ, с устройством фундаментов(1 ед.)</t>
  </si>
  <si>
    <t>5169,06</t>
  </si>
  <si>
    <t>Монтаж трансформаторов тока 110кВ</t>
  </si>
  <si>
    <t>Установка трехполюсного разъединителя напряжением 110 кВ, с устройством фундаментов(1 ед.)</t>
  </si>
  <si>
    <t>5196,75</t>
  </si>
  <si>
    <t>Монтаж трехполюсных разъединителей 110кВ</t>
  </si>
  <si>
    <t>Монтаж линии связи</t>
  </si>
  <si>
    <t>632,38</t>
  </si>
  <si>
    <t>389,90</t>
  </si>
  <si>
    <t>1,02</t>
  </si>
  <si>
    <t>Прокладка ОКСН</t>
  </si>
  <si>
    <t>Монтаж шкафа определения места повреждения по параметрам аварийного режима для 1 присоединения (1 ед.)</t>
  </si>
  <si>
    <t>1551,51</t>
  </si>
  <si>
    <t xml:space="preserve">Монтаж шкафа определения места повреждения </t>
  </si>
  <si>
    <t>Монтаж шкафа системы регистрации аварийных событий для решений без использования протоколов GOOSE и SV с общим количеством аналоговых и дискретных сигналов: 32 шт (для ПС с количеством присоединений 110 - 750 кВ до 2) (1 ед.)</t>
  </si>
  <si>
    <t>3208</t>
  </si>
  <si>
    <t>Монтаж шкафа системы регистрации аварийных событий</t>
  </si>
  <si>
    <t>Монтаж шкафа направленной высокочастотной защиты ЛЭП 110 - 220 кВ с комплектом ступенчатых защит и обменом разрешающими сигналами, УРОВ и АУВ для решений с использованием протокола GOOSE (1 ед.)</t>
  </si>
  <si>
    <t>3061,69</t>
  </si>
  <si>
    <t>И11-64</t>
  </si>
  <si>
    <t>Монтаж защит для ВЛ-110кВ</t>
  </si>
  <si>
    <t>Демонтаж: выключатель 110 кВ (1 элемент)</t>
  </si>
  <si>
    <t>Демонтаж выключателя 110кВ</t>
  </si>
  <si>
    <t>554</t>
  </si>
  <si>
    <t>М6-07-2</t>
  </si>
  <si>
    <t>Демонтаж: трансформатор тока 110 кВ (1 элемент)</t>
  </si>
  <si>
    <t>Демонтаж трансформатора тока</t>
  </si>
  <si>
    <t>1003,08</t>
  </si>
  <si>
    <t>М6-09-3</t>
  </si>
  <si>
    <t>Демонтаж: трансформатор напряжения 110 кВ (1 элемент)</t>
  </si>
  <si>
    <t>Демонтаж трансформатора напряжения</t>
  </si>
  <si>
    <t>1063,66</t>
  </si>
  <si>
    <t>М6-10-3</t>
  </si>
  <si>
    <t>Монтаж шкафа защит с УРОВ и АУВ обходного выключателя 110 - 220 кВ для решений с использованием протокола GOOSE (1 ед.)</t>
  </si>
  <si>
    <t>2893,03</t>
  </si>
  <si>
    <t>И11-61</t>
  </si>
  <si>
    <t>Монтаж шкафа защит выключателя</t>
  </si>
  <si>
    <t>ПИР на строительство ПС 110кВ(150)/РУ СН/РУ НН(1 ед.)</t>
  </si>
  <si>
    <t>93308,14</t>
  </si>
  <si>
    <t>П1-02</t>
  </si>
  <si>
    <t>Благоустройство тер-рии под ячейку выключателя НУ напряжением 110 кВ(833 м2/шт)</t>
  </si>
  <si>
    <t>Благоустройство тер-рии</t>
  </si>
  <si>
    <t>6497,4</t>
  </si>
  <si>
    <t>Б1-01; С1-01-2</t>
  </si>
  <si>
    <t>1 шт.</t>
  </si>
  <si>
    <t>0,5</t>
  </si>
  <si>
    <t>Строительство КТП 400 кВА (киоскового типа) напряжение 6-20 кВ(1 ед.)</t>
  </si>
  <si>
    <t>Э1-07-1</t>
  </si>
  <si>
    <t>1786,74</t>
  </si>
  <si>
    <t>Н</t>
  </si>
  <si>
    <t>Монтаж КТП 400кВА</t>
  </si>
  <si>
    <t>Монтаж разъединителя 10кВ</t>
  </si>
  <si>
    <t>Установка однофазного прибора учета в разрыв несущего провода на опоре ВЛ 0,4 кВ с изолированными проводами (1 точка учета)</t>
  </si>
  <si>
    <t>57,24</t>
  </si>
  <si>
    <t>1,56</t>
  </si>
  <si>
    <t>Строительно-монтажные работы без опор и провод</t>
  </si>
  <si>
    <t>1,43</t>
  </si>
  <si>
    <t>Монтаж опор</t>
  </si>
  <si>
    <t>1,04</t>
  </si>
  <si>
    <t>Подвес провода ВЛ с неизолированной нулевой несущей жилой напряжение 0,4-35 кВ количество фазных проводов 3 шт сечение фазного провода 50 мм2, сечение нулевого провода 50 мм2 (прим. СИП-1)(1 км)</t>
  </si>
  <si>
    <t>Монтаж провода СИП 4х50мм2</t>
  </si>
  <si>
    <t>Монтаж провода СИП-3 1х50мм2</t>
  </si>
  <si>
    <t>0,05</t>
  </si>
  <si>
    <t>Монтаж арматуры и устройство крепления провода СИП</t>
  </si>
  <si>
    <t>Монтаж устройств защит ВЛ 0,4кВ</t>
  </si>
  <si>
    <t>Демонтаж ВЛ напряжение 0,4 кВ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</si>
  <si>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</si>
  <si>
    <t>ПИР на строительство ВЛ напряжение 0,4-20 кВ ( протяженность 1 км)(1 ед.)</t>
  </si>
  <si>
    <t>Проектно-изыскательские работы</t>
  </si>
  <si>
    <t>234,03</t>
  </si>
  <si>
    <t>4</t>
  </si>
  <si>
    <t>П3-01</t>
  </si>
  <si>
    <t>ПИР для отдельных элементов электрических сетей затраты по УНЦот 1,1 до 6 млн. руб.(1 объект)</t>
  </si>
  <si>
    <t>425,5</t>
  </si>
  <si>
    <t>П6-06</t>
  </si>
  <si>
    <t>23</t>
  </si>
  <si>
    <t>Монтаж провода СТП-3 70мм2</t>
  </si>
  <si>
    <t>460</t>
  </si>
  <si>
    <t>230</t>
  </si>
  <si>
    <t>Монтаж устройств защит от перенапряжения ВЛ-10кВ</t>
  </si>
  <si>
    <t>Строительство КТП 250 кВА (киоскового типа) напряжение 6-20 кВ(1 ед.)</t>
  </si>
  <si>
    <t>Э1-06-1</t>
  </si>
  <si>
    <t>1338,63</t>
  </si>
  <si>
    <t>Монтаж КТП 250кВА</t>
  </si>
  <si>
    <t>Демонтаж: КТП 6 - 20 кВ мачтового (шкафного, столбового) и киоскового типа (1 элемент)</t>
  </si>
  <si>
    <t>143,66</t>
  </si>
  <si>
    <t>М6-05-10</t>
  </si>
  <si>
    <t>Установка разъединителя 10кВ</t>
  </si>
  <si>
    <t>168</t>
  </si>
  <si>
    <t>1,1</t>
  </si>
  <si>
    <t>Подвес провода ВЛ с изолированной нулевой несущей жилой напряжение 0,4-35 кВ количество фазных проводов 1 шт сечение фазного провода 16 мм2 (прим. СИП-2)(1 км)</t>
  </si>
  <si>
    <t>372,46</t>
  </si>
  <si>
    <t>Л7-01-2</t>
  </si>
  <si>
    <t>Строительно-монтажные работы</t>
  </si>
  <si>
    <t>Монтаж провода СИП 2х16</t>
  </si>
  <si>
    <t>Монтаж провода СИП 4х50</t>
  </si>
  <si>
    <t>Демонтжа ВЛ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</si>
  <si>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</si>
  <si>
    <t>А1-02</t>
  </si>
  <si>
    <t>Л7-22-1</t>
  </si>
  <si>
    <t>Установка трехфазного прибора учета в разрыв несущего провода на опоре ВЛ и подключение к питающей ВЛ 0,4 кВ с неизолированными проводами (1 точка учета)</t>
  </si>
  <si>
    <t>59,4</t>
  </si>
  <si>
    <t>Подвес провода ВЛ с неизолированной нулевой несущей жилой напряжение 0,4-35 кВ количество фазных проводов 3 шт сечение фазного провода 50 мм2,сечение нулевого провода 70 мм2 (прим. СИП-1)(1 км)</t>
  </si>
  <si>
    <t>580,68</t>
  </si>
  <si>
    <t>0,170</t>
  </si>
  <si>
    <t>Монтаж устройств защиты от перенапряжений ВЛ 0,4 кВ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</si>
  <si>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</si>
  <si>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86</t>
  </si>
  <si>
    <t>3,2</t>
  </si>
  <si>
    <t>Монтаж провода СИП-3 1х50</t>
  </si>
  <si>
    <t>Монтаж устройство защиты от перенапряжений ВЛ 0,4 кВ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</si>
  <si>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</si>
  <si>
    <t>Техническое перевооружение тяговой подстанции Мюллюпельто (ЭЧЭ-19) . Замена отделителей и короткозамыкателей на вакуумные выключатели (Реконструкция ОРУ-110кВ, замена отделителей и короткозамыкателей 4шт. и понижающих трансформаторов 2шт.)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</si>
  <si>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</si>
  <si>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Монтаж ячейки трехобмоточного трансформатора 10 МВА напряжением 110/35/HH кВ(1 ячейка)</t>
  </si>
  <si>
    <t>70600,58</t>
  </si>
  <si>
    <t>Т1-02-1</t>
  </si>
  <si>
    <t>Монтаж трансформатора 110/10 мощностью 10 МВА</t>
  </si>
  <si>
    <t>Благоустройство тер-рии под ячейку трансформатора (комплект из 3-х фаз) напряжением 110 кВ(100 м2/шт)</t>
  </si>
  <si>
    <t>780</t>
  </si>
  <si>
    <t>Б1-01; С1-03-2</t>
  </si>
  <si>
    <t>ПИР на монтаж ячейки (авто-) трансформатора, группы однофазных автотрансформаторов, КРМ напряжением 110-220 кВ(1 ед.)</t>
  </si>
  <si>
    <t>4113,18</t>
  </si>
  <si>
    <t>П2-07</t>
  </si>
  <si>
    <t>Монтаж ячейки выключателя НУ напряжение 6-15 кВ номинальный ток 1000 (1250) А, номинальный ток отключения 25 кА(1 ячейка)</t>
  </si>
  <si>
    <t>Монтаж выключателя
BB/TEL-10</t>
  </si>
  <si>
    <t>Новгородская область</t>
  </si>
  <si>
    <t>В2-02-1</t>
  </si>
  <si>
    <t>5058,3</t>
  </si>
  <si>
    <t>Демонтаж: ячейка выключателя КРУ 6 - 20 кВ (1 элемент)</t>
  </si>
  <si>
    <t>М6-02-1</t>
  </si>
  <si>
    <t>120,77</t>
  </si>
  <si>
    <t>1 объект</t>
  </si>
  <si>
    <t>Демонтаж выключателя
ВМП-10</t>
  </si>
  <si>
    <t>ПИР для отдельных элементов электрических сетей затраты по УНЦ от 11 до 21 млн. руб.(1 объект)</t>
  </si>
  <si>
    <t>2127,51</t>
  </si>
  <si>
    <t>П6-08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</si>
  <si>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</si>
  <si>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Техническое перевооружение тяговой подстанции 75 км. Установка секционного выключателя между питающими линиями 110кВ, реконструкция ОРУ-110кВ,, выключателей 110кВ с комплектом защит 3шт., организация ССПИ, по адресу: Ленинградская область, Кировский район, о.п.75км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</si>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</sst>
</file>

<file path=xl/styles.xml><?xml version="1.0" encoding="utf-8"?>
<styleSheet xmlns="http://schemas.openxmlformats.org/spreadsheetml/2006/main">
  <numFmts count="9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000"/>
    <numFmt numFmtId="169" formatCode="_(* #,##0.00_);_(* \(#,##0.00\);_(* &quot;-&quot;??_);_(@_)"/>
    <numFmt numFmtId="170" formatCode="0_)"/>
    <numFmt numFmtId="171" formatCode="#,##0.000"/>
    <numFmt numFmtId="172" formatCode="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2"/>
      <name val="Calibri"/>
      <family val="2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theme="10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Courier"/>
      <family val="1"/>
      <charset val="204"/>
    </font>
    <font>
      <sz val="11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i/>
      <vertAlign val="subscript"/>
      <sz val="12"/>
      <color rgb="FF000000"/>
      <name val="Times New Roman"/>
      <family val="1"/>
      <charset val="204"/>
    </font>
    <font>
      <i/>
      <vertAlign val="super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33" fillId="0" borderId="0"/>
    <xf numFmtId="0" fontId="8" fillId="0" borderId="0"/>
    <xf numFmtId="0" fontId="7" fillId="0" borderId="0"/>
    <xf numFmtId="0" fontId="7" fillId="0" borderId="0"/>
    <xf numFmtId="0" fontId="11" fillId="0" borderId="0"/>
    <xf numFmtId="0" fontId="34" fillId="0" borderId="0">
      <protection locked="0"/>
    </xf>
    <xf numFmtId="0" fontId="34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45" fillId="0" borderId="0"/>
    <xf numFmtId="0" fontId="11" fillId="0" borderId="0"/>
    <xf numFmtId="0" fontId="4" fillId="0" borderId="0"/>
    <xf numFmtId="0" fontId="51" fillId="0" borderId="0">
      <protection locked="0"/>
    </xf>
    <xf numFmtId="0" fontId="51" fillId="0" borderId="0"/>
    <xf numFmtId="0" fontId="52" fillId="0" borderId="0" applyNumberFormat="0" applyFill="0" applyBorder="0" applyAlignment="0" applyProtection="0"/>
    <xf numFmtId="169" fontId="33" fillId="0" borderId="0" applyFont="0" applyFill="0" applyBorder="0" applyAlignment="0" applyProtection="0"/>
    <xf numFmtId="0" fontId="3" fillId="0" borderId="0"/>
    <xf numFmtId="0" fontId="53" fillId="0" borderId="0">
      <alignment horizontal="left" vertical="top"/>
    </xf>
    <xf numFmtId="0" fontId="32" fillId="0" borderId="0"/>
    <xf numFmtId="0" fontId="30" fillId="0" borderId="0"/>
    <xf numFmtId="164" fontId="30" fillId="0" borderId="0" applyFont="0" applyFill="0" applyBorder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170" fontId="54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>
      <protection locked="0"/>
    </xf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55" fillId="0" borderId="0"/>
    <xf numFmtId="0" fontId="11" fillId="0" borderId="0"/>
  </cellStyleXfs>
  <cellXfs count="87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49" fontId="11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0" fontId="11" fillId="0" borderId="12" xfId="57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2" fillId="0" borderId="0" xfId="57" applyFont="1" applyAlignment="1">
      <alignment vertical="center"/>
    </xf>
    <xf numFmtId="0" fontId="11" fillId="0" borderId="10" xfId="57" applyBorder="1" applyAlignment="1">
      <alignment horizontal="center" vertical="center" wrapText="1"/>
    </xf>
    <xf numFmtId="49" fontId="46" fillId="0" borderId="0" xfId="64" applyNumberFormat="1" applyFont="1"/>
    <xf numFmtId="0" fontId="45" fillId="0" borderId="0" xfId="64"/>
    <xf numFmtId="0" fontId="47" fillId="0" borderId="0" xfId="64" applyFont="1"/>
    <xf numFmtId="0" fontId="48" fillId="0" borderId="0" xfId="64" applyFont="1"/>
    <xf numFmtId="0" fontId="48" fillId="0" borderId="10" xfId="64" applyFont="1" applyBorder="1" applyAlignment="1">
      <alignment horizontal="center" vertical="center"/>
    </xf>
    <xf numFmtId="0" fontId="48" fillId="0" borderId="0" xfId="64" applyFont="1" applyAlignment="1">
      <alignment horizontal="center" vertical="center"/>
    </xf>
    <xf numFmtId="167" fontId="11" fillId="0" borderId="0" xfId="64" applyNumberFormat="1" applyFont="1" applyAlignment="1">
      <alignment horizontal="center" wrapText="1"/>
    </xf>
    <xf numFmtId="0" fontId="49" fillId="0" borderId="0" xfId="64" applyFont="1"/>
    <xf numFmtId="0" fontId="50" fillId="0" borderId="0" xfId="64" applyFont="1" applyAlignment="1">
      <alignment wrapText="1"/>
    </xf>
    <xf numFmtId="0" fontId="50" fillId="0" borderId="0" xfId="64" applyFont="1" applyAlignment="1">
      <alignment horizontal="center" wrapText="1"/>
    </xf>
    <xf numFmtId="0" fontId="45" fillId="0" borderId="0" xfId="64" applyAlignment="1">
      <alignment wrapText="1"/>
    </xf>
    <xf numFmtId="0" fontId="47" fillId="0" borderId="0" xfId="64" applyFont="1" applyAlignment="1">
      <alignment wrapText="1"/>
    </xf>
    <xf numFmtId="0" fontId="11" fillId="0" borderId="0" xfId="57" applyAlignment="1">
      <alignment horizontal="center" vertical="center" wrapText="1"/>
    </xf>
    <xf numFmtId="0" fontId="39" fillId="0" borderId="0" xfId="64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8" fontId="11" fillId="0" borderId="10" xfId="188" applyNumberFormat="1" applyBorder="1" applyAlignment="1">
      <alignment horizontal="center" vertical="center" wrapText="1"/>
    </xf>
    <xf numFmtId="49" fontId="12" fillId="0" borderId="0" xfId="0" applyNumberFormat="1" applyFont="1"/>
    <xf numFmtId="0" fontId="11" fillId="24" borderId="0" xfId="0" applyFont="1" applyFill="1"/>
    <xf numFmtId="0" fontId="11" fillId="24" borderId="0" xfId="0" applyFont="1" applyFill="1" applyAlignment="1">
      <alignment horizontal="center" vertical="center"/>
    </xf>
    <xf numFmtId="49" fontId="11" fillId="24" borderId="0" xfId="0" applyNumberFormat="1" applyFont="1" applyFill="1" applyAlignment="1">
      <alignment horizontal="center"/>
    </xf>
    <xf numFmtId="0" fontId="11" fillId="24" borderId="0" xfId="0" applyFont="1" applyFill="1" applyAlignment="1">
      <alignment wrapText="1"/>
    </xf>
    <xf numFmtId="168" fontId="11" fillId="0" borderId="10" xfId="188" applyNumberForma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wrapText="1"/>
    </xf>
    <xf numFmtId="49" fontId="11" fillId="0" borderId="0" xfId="0" applyNumberFormat="1" applyFont="1" applyFill="1" applyAlignment="1">
      <alignment horizontal="center"/>
    </xf>
    <xf numFmtId="0" fontId="11" fillId="0" borderId="0" xfId="57" applyFill="1" applyAlignment="1">
      <alignment vertical="center"/>
    </xf>
    <xf numFmtId="0" fontId="11" fillId="0" borderId="0" xfId="0" applyFont="1" applyFill="1" applyAlignment="1">
      <alignment wrapText="1"/>
    </xf>
    <xf numFmtId="0" fontId="40" fillId="0" borderId="10" xfId="0" applyFont="1" applyFill="1" applyBorder="1" applyAlignment="1">
      <alignment horizontal="center" vertical="center" wrapText="1"/>
    </xf>
    <xf numFmtId="0" fontId="11" fillId="0" borderId="10" xfId="57" applyFill="1" applyBorder="1" applyAlignment="1">
      <alignment horizontal="center" vertical="center" wrapText="1"/>
    </xf>
    <xf numFmtId="16" fontId="11" fillId="0" borderId="10" xfId="57" quotePrefix="1" applyNumberForma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49" fontId="44" fillId="0" borderId="10" xfId="53" applyNumberFormat="1" applyFont="1" applyFill="1" applyBorder="1" applyAlignment="1">
      <alignment horizontal="center" vertical="center"/>
    </xf>
    <xf numFmtId="172" fontId="44" fillId="0" borderId="10" xfId="53" applyNumberFormat="1" applyFont="1" applyFill="1" applyBorder="1" applyAlignment="1">
      <alignment horizontal="left" vertical="center" wrapText="1"/>
    </xf>
    <xf numFmtId="0" fontId="11" fillId="0" borderId="10" xfId="190" applyFont="1" applyFill="1" applyBorder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0" fontId="11" fillId="0" borderId="10" xfId="57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/>
    </xf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56" fillId="0" borderId="17" xfId="189" applyFont="1" applyFill="1" applyBorder="1" applyAlignment="1">
      <alignment horizontal="center" vertical="center"/>
    </xf>
    <xf numFmtId="0" fontId="56" fillId="0" borderId="18" xfId="189" applyFont="1" applyFill="1" applyBorder="1" applyAlignment="1">
      <alignment horizontal="center" vertical="center"/>
    </xf>
    <xf numFmtId="0" fontId="11" fillId="0" borderId="10" xfId="57" applyFill="1" applyBorder="1" applyAlignment="1">
      <alignment horizontal="center" vertical="center" wrapText="1"/>
    </xf>
    <xf numFmtId="0" fontId="48" fillId="0" borderId="0" xfId="64" applyFont="1" applyAlignment="1">
      <alignment horizontal="left" vertical="top" wrapText="1"/>
    </xf>
    <xf numFmtId="0" fontId="44" fillId="0" borderId="10" xfId="64" applyFont="1" applyBorder="1" applyAlignment="1">
      <alignment horizontal="center" vertical="center" wrapText="1"/>
    </xf>
    <xf numFmtId="0" fontId="44" fillId="0" borderId="0" xfId="64" applyFont="1" applyAlignment="1">
      <alignment horizontal="left" vertical="top" wrapText="1"/>
    </xf>
    <xf numFmtId="49" fontId="48" fillId="0" borderId="10" xfId="0" applyNumberFormat="1" applyFont="1" applyBorder="1" applyAlignment="1">
      <alignment horizontal="center" vertical="center" wrapText="1"/>
    </xf>
    <xf numFmtId="49" fontId="46" fillId="0" borderId="0" xfId="64" applyNumberFormat="1" applyFont="1" applyAlignment="1">
      <alignment horizontal="center" vertical="center"/>
    </xf>
    <xf numFmtId="49" fontId="59" fillId="0" borderId="0" xfId="64" applyNumberFormat="1" applyFont="1" applyAlignment="1">
      <alignment horizontal="center" vertical="center" wrapText="1"/>
    </xf>
    <xf numFmtId="49" fontId="59" fillId="0" borderId="0" xfId="64" applyNumberFormat="1" applyFont="1" applyAlignment="1">
      <alignment horizontal="center" vertical="center"/>
    </xf>
    <xf numFmtId="172" fontId="11" fillId="0" borderId="10" xfId="57" applyNumberFormat="1" applyFill="1" applyBorder="1" applyAlignment="1">
      <alignment horizontal="center" vertical="center" wrapText="1"/>
    </xf>
    <xf numFmtId="172" fontId="11" fillId="0" borderId="10" xfId="57" quotePrefix="1" applyNumberFormat="1" applyFill="1" applyBorder="1" applyAlignment="1">
      <alignment horizontal="center" vertical="center" wrapText="1"/>
    </xf>
    <xf numFmtId="171" fontId="48" fillId="0" borderId="16" xfId="189" applyNumberFormat="1" applyFont="1" applyFill="1" applyBorder="1" applyAlignment="1">
      <alignment horizontal="center" vertical="center" wrapText="1"/>
    </xf>
    <xf numFmtId="171" fontId="48" fillId="0" borderId="19" xfId="189" applyNumberFormat="1" applyFont="1" applyFill="1" applyBorder="1" applyAlignment="1">
      <alignment horizontal="center" vertical="center" wrapText="1"/>
    </xf>
    <xf numFmtId="171" fontId="60" fillId="0" borderId="10" xfId="0" applyNumberFormat="1" applyFont="1" applyFill="1" applyBorder="1" applyAlignment="1">
      <alignment horizontal="center" vertical="center"/>
    </xf>
  </cellXfs>
  <cellStyles count="191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9"/>
    <cellStyle name="S9" xfId="72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69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0" xfId="64"/>
    <cellStyle name="Обычный 10 10" xfId="190"/>
    <cellStyle name="Обычный 11" xfId="66"/>
    <cellStyle name="Обычный 11 2" xfId="114"/>
    <cellStyle name="Обычный 11 2 2" xfId="176"/>
    <cellStyle name="Обычный 11 3" xfId="91"/>
    <cellStyle name="Обычный 11 3 2" xfId="154"/>
    <cellStyle name="Обычный 11 4" xfId="139"/>
    <cellStyle name="Обычный 12" xfId="71"/>
    <cellStyle name="Обычный 12 2" xfId="47"/>
    <cellStyle name="Обычный 12 3" xfId="115"/>
    <cellStyle name="Обычный 12 3 2" xfId="177"/>
    <cellStyle name="Обычный 12 4" xfId="92"/>
    <cellStyle name="Обычный 12 4 2" xfId="155"/>
    <cellStyle name="Обычный 12 5" xfId="140"/>
    <cellStyle name="Обычный 13" xfId="189"/>
    <cellStyle name="Обычный 14" xfId="57"/>
    <cellStyle name="Обычный 17" xfId="188"/>
    <cellStyle name="Обычный 2" xfId="36"/>
    <cellStyle name="Обычный 2 2" xfId="58"/>
    <cellStyle name="Обычный 2 2 2" xfId="73"/>
    <cellStyle name="Обычный 2 2 3" xfId="74"/>
    <cellStyle name="Обычный 2 2 5" xfId="102"/>
    <cellStyle name="Обычный 2 3" xfId="62"/>
    <cellStyle name="Обычный 2 3 2" xfId="76"/>
    <cellStyle name="Обычный 2 4" xfId="67"/>
    <cellStyle name="Обычный 25 2" xfId="80"/>
    <cellStyle name="Обычный 3" xfId="37"/>
    <cellStyle name="Обычный 3 2" xfId="68"/>
    <cellStyle name="Обычный 3 2 2" xfId="65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10" xfId="122"/>
    <cellStyle name="Обычный 6 2 2" xfId="54"/>
    <cellStyle name="Обычный 6 2 2 2" xfId="56"/>
    <cellStyle name="Обычный 6 2 2 2 2" xfId="110"/>
    <cellStyle name="Обычный 6 2 2 2 2 2" xfId="172"/>
    <cellStyle name="Обычный 6 2 2 2 3" xfId="87"/>
    <cellStyle name="Обычный 6 2 2 2 3 2" xfId="150"/>
    <cellStyle name="Обычный 6 2 2 2 4" xfId="135"/>
    <cellStyle name="Обычный 6 2 2 2 5" xfId="125"/>
    <cellStyle name="Обычный 6 2 2 3" xfId="78"/>
    <cellStyle name="Обычный 6 2 2 3 2" xfId="117"/>
    <cellStyle name="Обычный 6 2 2 3 2 2" xfId="179"/>
    <cellStyle name="Обычный 6 2 2 3 3" xfId="94"/>
    <cellStyle name="Обычный 6 2 2 3 3 2" xfId="157"/>
    <cellStyle name="Обычный 6 2 2 3 4" xfId="142"/>
    <cellStyle name="Обычный 6 2 2 4" xfId="100"/>
    <cellStyle name="Обычный 6 2 2 4 2" xfId="185"/>
    <cellStyle name="Обычный 6 2 2 4 3" xfId="163"/>
    <cellStyle name="Обычный 6 2 2 5" xfId="108"/>
    <cellStyle name="Обычный 6 2 2 5 2" xfId="170"/>
    <cellStyle name="Обычный 6 2 2 6" xfId="85"/>
    <cellStyle name="Обычный 6 2 2 6 2" xfId="148"/>
    <cellStyle name="Обычный 6 2 2 7" xfId="133"/>
    <cellStyle name="Обычный 6 2 2 8" xfId="123"/>
    <cellStyle name="Обычный 6 2 3" xfId="55"/>
    <cellStyle name="Обычный 6 2 3 2" xfId="109"/>
    <cellStyle name="Обычный 6 2 3 2 2" xfId="171"/>
    <cellStyle name="Обычный 6 2 3 3" xfId="86"/>
    <cellStyle name="Обычный 6 2 3 3 2" xfId="149"/>
    <cellStyle name="Обычный 6 2 3 4" xfId="134"/>
    <cellStyle name="Обычный 6 2 3 5" xfId="124"/>
    <cellStyle name="Обычный 6 2 4" xfId="63"/>
    <cellStyle name="Обычный 6 2 4 2" xfId="113"/>
    <cellStyle name="Обычный 6 2 4 2 2" xfId="175"/>
    <cellStyle name="Обычный 6 2 4 3" xfId="90"/>
    <cellStyle name="Обычный 6 2 4 3 2" xfId="153"/>
    <cellStyle name="Обычный 6 2 4 4" xfId="138"/>
    <cellStyle name="Обычный 6 2 4 5" xfId="128"/>
    <cellStyle name="Обычный 6 2 5" xfId="77"/>
    <cellStyle name="Обычный 6 2 5 2" xfId="116"/>
    <cellStyle name="Обычный 6 2 5 2 2" xfId="178"/>
    <cellStyle name="Обычный 6 2 5 3" xfId="93"/>
    <cellStyle name="Обычный 6 2 5 3 2" xfId="156"/>
    <cellStyle name="Обычный 6 2 5 4" xfId="141"/>
    <cellStyle name="Обычный 6 2 6" xfId="99"/>
    <cellStyle name="Обычный 6 2 6 2" xfId="184"/>
    <cellStyle name="Обычный 6 2 6 3" xfId="162"/>
    <cellStyle name="Обычный 6 2 7" xfId="107"/>
    <cellStyle name="Обычный 6 2 7 2" xfId="169"/>
    <cellStyle name="Обычный 6 2 8" xfId="84"/>
    <cellStyle name="Обычный 6 2 8 2" xfId="147"/>
    <cellStyle name="Обычный 6 2 9" xfId="132"/>
    <cellStyle name="Обычный 6 3" xfId="96"/>
    <cellStyle name="Обычный 6 3 2" xfId="181"/>
    <cellStyle name="Обычный 6 3 3" xfId="159"/>
    <cellStyle name="Обычный 6 4" xfId="104"/>
    <cellStyle name="Обычный 6 4 2" xfId="166"/>
    <cellStyle name="Обычный 6 5" xfId="81"/>
    <cellStyle name="Обычный 6 5 2" xfId="144"/>
    <cellStyle name="Обычный 6 6" xfId="129"/>
    <cellStyle name="Обычный 6 7" xfId="119"/>
    <cellStyle name="Обычный 7" xfId="53"/>
    <cellStyle name="Обычный 8" xfId="60"/>
    <cellStyle name="Обычный 8 2" xfId="79"/>
    <cellStyle name="Обычный 8 2 2" xfId="118"/>
    <cellStyle name="Обычный 8 2 2 2" xfId="180"/>
    <cellStyle name="Обычный 8 2 3" xfId="95"/>
    <cellStyle name="Обычный 8 2 3 2" xfId="158"/>
    <cellStyle name="Обычный 8 2 4" xfId="143"/>
    <cellStyle name="Обычный 8 3" xfId="101"/>
    <cellStyle name="Обычный 8 3 2" xfId="186"/>
    <cellStyle name="Обычный 8 3 3" xfId="164"/>
    <cellStyle name="Обычный 8 4" xfId="103"/>
    <cellStyle name="Обычный 8 4 2" xfId="187"/>
    <cellStyle name="Обычный 8 4 3" xfId="165"/>
    <cellStyle name="Обычный 8 5" xfId="111"/>
    <cellStyle name="Обычный 8 5 2" xfId="173"/>
    <cellStyle name="Обычный 8 6" xfId="88"/>
    <cellStyle name="Обычный 8 6 2" xfId="151"/>
    <cellStyle name="Обычный 8 7" xfId="136"/>
    <cellStyle name="Обычный 8 8" xfId="126"/>
    <cellStyle name="Обычный 9" xfId="61"/>
    <cellStyle name="Обычный 9 2" xfId="112"/>
    <cellStyle name="Обычный 9 2 2" xfId="174"/>
    <cellStyle name="Обычный 9 3" xfId="89"/>
    <cellStyle name="Обычный 9 3 2" xfId="152"/>
    <cellStyle name="Обычный 9 4" xfId="137"/>
    <cellStyle name="Обычный 9 5" xfId="12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10" xfId="75"/>
    <cellStyle name="Финансовый 2 2" xfId="70"/>
    <cellStyle name="Финансовый 2 2 2 2 2" xfId="50"/>
    <cellStyle name="Финансовый 2 3" xfId="97"/>
    <cellStyle name="Финансовый 2 3 2" xfId="182"/>
    <cellStyle name="Финансовый 2 3 3" xfId="160"/>
    <cellStyle name="Финансовый 2 4" xfId="105"/>
    <cellStyle name="Финансовый 2 4 2" xfId="167"/>
    <cellStyle name="Финансовый 2 5" xfId="82"/>
    <cellStyle name="Финансовый 2 5 2" xfId="145"/>
    <cellStyle name="Финансовый 2 6" xfId="130"/>
    <cellStyle name="Финансовый 2 7" xfId="120"/>
    <cellStyle name="Финансовый 3" xfId="51"/>
    <cellStyle name="Финансовый 3 2" xfId="98"/>
    <cellStyle name="Финансовый 3 2 2" xfId="183"/>
    <cellStyle name="Финансовый 3 2 3" xfId="161"/>
    <cellStyle name="Финансовый 3 3" xfId="106"/>
    <cellStyle name="Финансовый 3 3 2" xfId="168"/>
    <cellStyle name="Финансовый 3 4" xfId="83"/>
    <cellStyle name="Финансовый 3 4 2" xfId="146"/>
    <cellStyle name="Финансовый 3 5" xfId="131"/>
    <cellStyle name="Финансовый 3 6" xfId="12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010060\Survey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.7\network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56;&#1072;&#1073;&#1086;&#1090;&#1072;\&#1061;&#1072;&#1088;&#1100;&#1103;&#1075;&#1072;-&#1048;&#1085;&#1076;&#1080;&#1075;&#1072;\&#1058;&#1047;%20&#1080;%20&#1076;&#1086;&#1075;&#1086;&#1074;&#1086;&#1088;&#1099;\&#1058;&#1047;_&#1101;&#1082;&#1086;&#1083;.&#1080;&#1079;&#1099;&#1089;&#1082;_&#1058;&#1069;&#1054;\&#1052;&#1086;&#1088;&#1077;\sm-geol-&#1042;&#1057;&#1058;&#1054;%20&#1056;&#105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43;&#1077;&#1086;&#1089;&#1084;&#1077;&#1090;&#1072;\2003\sm-geol-Murm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ПРОЦЕНТЫ"/>
      <sheetName val="MararashAA"/>
      <sheetName val="Объем работ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>
        <row r="1">
          <cell r="B1">
            <v>0</v>
          </cell>
        </row>
      </sheetData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  <sheetName val="Смета ИИ геодезия"/>
      <sheetName val="СметаСводная"/>
      <sheetName val="пятилетка"/>
      <sheetName val="мониторинг"/>
      <sheetName val="Б.Сатка"/>
      <sheetName val="Дополнительные параметры"/>
      <sheetName val="breakdown"/>
      <sheetName val="Командировочные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С"/>
      <sheetName val="Коэффициенты"/>
      <sheetName val="Форма 2.1"/>
      <sheetName val="Производство электроэнергии"/>
      <sheetName val="Т11"/>
      <sheetName val="Т12"/>
      <sheetName val="Т7"/>
      <sheetName val="W28"/>
      <sheetName val="Дополнительные_параметры"/>
      <sheetName val="сводная (2)"/>
      <sheetName val="СМЕТА_проект1"/>
      <sheetName val="1_31"/>
      <sheetName val="К_рын1"/>
      <sheetName val="Сводная_смета1"/>
      <sheetName val="РС_"/>
      <sheetName val="СметаСводная_Колпино1"/>
      <sheetName val="справ_2"/>
      <sheetName val="СметаСводная_снег1"/>
      <sheetName val="свод_31"/>
      <sheetName val="Переменные_и_константы1"/>
      <sheetName val="13_11"/>
      <sheetName val="КП_(2)1"/>
      <sheetName val="СметаСводная_павильон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Перечень_ИУ1"/>
      <sheetName val="3_1_ТХ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Opex_personnel_(Term_facs)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Коэф_КВ"/>
      <sheetName val="3_11"/>
      <sheetName val="Коммерческие_расходы1"/>
      <sheetName val="СС_замеч_с_ответами1"/>
      <sheetName val="УП__20041"/>
      <sheetName val="Кал_план_Жукова_даты_-_не_надо"/>
      <sheetName val="Пояснение_"/>
      <sheetName val="Капитальные_затраты1"/>
      <sheetName val="ДДС_(Форма_№3)"/>
      <sheetName val="смета_2_проект__работы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Свод_объем"/>
      <sheetName val="Дог_цена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СВ"/>
      <sheetName val="Настройки"/>
      <sheetName val="GLOBAL"/>
      <sheetName val="ПД-2.1"/>
      <sheetName val="Прочее"/>
      <sheetName val="ЛЧ Р"/>
      <sheetName val="темп"/>
      <sheetName val="Список_объектов"/>
      <sheetName val="Исх1"/>
      <sheetName val="РС"/>
      <sheetName val="Смета 7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ЕТС (ф)"/>
      <sheetName val="эл_химз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/>
      <sheetData sheetId="870" refreshError="1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/>
      <sheetData sheetId="1075"/>
      <sheetData sheetId="1076" refreshError="1"/>
      <sheetData sheetId="1077"/>
      <sheetData sheetId="1078"/>
      <sheetData sheetId="1079"/>
      <sheetData sheetId="1080"/>
      <sheetData sheetId="1081"/>
      <sheetData sheetId="1082"/>
      <sheetData sheetId="1083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 refreshError="1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/>
      <sheetData sheetId="1142" refreshError="1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 refreshError="1"/>
      <sheetData sheetId="1156"/>
      <sheetData sheetId="1157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ГАЗ_камаз"/>
      <sheetName val="#ССЫЛКА"/>
      <sheetName val="эл_химз_2"/>
      <sheetName val="геология_2"/>
      <sheetName val="Коэфф1_1"/>
      <sheetName val="Прайс_лист1"/>
      <sheetName val="свод_21"/>
      <sheetName val="свод_31"/>
      <sheetName val="Зап-3-_СЦБ1"/>
      <sheetName val="Данные_для_расчёта_сметы1"/>
      <sheetName val="Справочные_данные"/>
      <sheetName val="кп_ГК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к_84-к_831"/>
      <sheetName val="Пояснение_"/>
      <sheetName val="См_1_наруж_водопровод1"/>
      <sheetName val="Разработка_проекта1"/>
      <sheetName val="КП_НовоКов1"/>
      <sheetName val="ст_ГТМ"/>
      <sheetName val="изыскания_2"/>
      <sheetName val="КП_к_ГК"/>
      <sheetName val="Смета_11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проектные рол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/>
      <sheetData sheetId="369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. данные"/>
      <sheetName val="Промер глуб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Расчет №1.1"/>
      <sheetName val="Расчет №2.1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анализ 2003_2004исполнение МТО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 refreshError="1"/>
      <sheetData sheetId="400"/>
      <sheetData sheetId="401"/>
      <sheetData sheetId="402"/>
      <sheetData sheetId="403"/>
      <sheetData sheetId="404"/>
      <sheetData sheetId="405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/>
      <sheetData sheetId="504" refreshError="1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 refreshError="1"/>
      <sheetData sheetId="592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 refreshError="1"/>
      <sheetData sheetId="630" refreshError="1"/>
      <sheetData sheetId="631"/>
      <sheetData sheetId="632" refreshError="1"/>
      <sheetData sheetId="633"/>
      <sheetData sheetId="634" refreshError="1"/>
      <sheetData sheetId="635" refreshError="1"/>
      <sheetData sheetId="636"/>
      <sheetData sheetId="637"/>
      <sheetData sheetId="638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 refreshError="1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>
        <row r="1">
          <cell r="B1">
            <v>0</v>
          </cell>
        </row>
      </sheetData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>
        <row r="1">
          <cell r="B1">
            <v>0</v>
          </cell>
        </row>
      </sheetData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  <sheetName val="swap"/>
      <sheetName val="Свод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Sheet1"/>
      <sheetName val="Регионы"/>
      <sheetName val="TREND_tengis&amp;emba"/>
      <sheetName val="стр.145 рос. исп"/>
      <sheetName val="BS_h&amp;#38;p"/>
      <sheetName val="IS_h&amp;#38;p"/>
      <sheetName val="TREND_tengis&amp;#38;emba"/>
      <sheetName val="Затраты"/>
      <sheetName val="Groupings"/>
      <sheetName val="Список"/>
      <sheetName val="Дебиторы"/>
      <sheetName val="#ССЫЛКА"/>
      <sheetName val="Master Input Sheet Start Here"/>
      <sheetName val="HBS initial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правочники"/>
      <sheetName val="RAS BS+"/>
      <sheetName val="0_33"/>
      <sheetName val="Акты дебиторов"/>
      <sheetName val="VAT"/>
      <sheetName val="CEZ_Model_16_m"/>
      <sheetName val="60 счет"/>
      <sheetName val="Balance"/>
      <sheetName val="незав. Домодедово"/>
      <sheetName val="Ф1"/>
      <sheetName val="Inputs"/>
      <sheetName val="Ст"/>
      <sheetName val="Предположения КАС"/>
      <sheetName val="Допущения"/>
      <sheetName val="Долг"/>
      <sheetName val="ПРР"/>
      <sheetName val="Ф-1"/>
      <sheetName val="Natl Consult Reg."/>
      <sheetName val="Balance sheet"/>
      <sheetName val="Data"/>
      <sheetName val="Корр-ка_на_сост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Производство_электроэнергии"/>
      <sheetName val="Т19_1"/>
      <sheetName val="Cost_Allocation"/>
      <sheetName val="comps"/>
      <sheetName val="А_Произв-во"/>
      <sheetName val="вводные"/>
      <sheetName val="Коэф-ты"/>
      <sheetName val="Assumpt.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Лист1"/>
      <sheetName val="DEPR_NEW"/>
      <sheetName val="60_счет"/>
      <sheetName val="незав__Домодедово"/>
      <sheetName val="Предположения_КАС"/>
      <sheetName val="RAS_BS+"/>
      <sheetName val="Natl_Consult_Reg_"/>
      <sheetName val="Balance_sheet"/>
      <sheetName val="Кедровский"/>
      <sheetName val="Смета"/>
      <sheetName val="6.Продажа квартир"/>
      <sheetName val="3.ЗАТРАТЫ"/>
      <sheetName val="Содержание"/>
      <sheetName val="Аренда Торговля"/>
      <sheetName val="Аренда СТО"/>
      <sheetName val="Дисконт"/>
      <sheetName val="ДП_пессимист "/>
      <sheetName val="исходное"/>
      <sheetName val="Glossary"/>
      <sheetName val="общее"/>
      <sheetName val="Исх_данные"/>
      <sheetName val="затр_подх"/>
      <sheetName val="Потоки"/>
      <sheetName val="свед"/>
      <sheetName val="1a. Beta extract"/>
      <sheetName val="Sheet5"/>
      <sheetName val="Док+Исх"/>
      <sheetName val="исх 1"/>
      <sheetName val="Rev"/>
      <sheetName val="Исходник"/>
      <sheetName val="Сведение объект"/>
      <sheetName val="общие данные"/>
      <sheetName val="график01.09.02"/>
      <sheetName val="Метод остатка"/>
      <sheetName val="ОСЗ"/>
      <sheetName val="14.ДП"/>
      <sheetName val="1.ИСХ "/>
      <sheetName val="7.ЗУ ГУИОН!"/>
      <sheetName val="MGSN"/>
      <sheetName val="Компания"/>
      <sheetName val="Сумм"/>
      <sheetName val="X"/>
      <sheetName val="X1"/>
      <sheetName val="1.ИСХ"/>
      <sheetName val="документы Кириши"/>
      <sheetName val="Резервы"/>
      <sheetName val="исход-итог"/>
      <sheetName val="общие сведения"/>
      <sheetName val="ТЭП"/>
      <sheetName val="Brif_zdanie"/>
      <sheetName val="Выписка_РФИ"/>
      <sheetName val="Имущество_элементы"/>
      <sheetName val="констр"/>
      <sheetName val="СП-земля"/>
      <sheetName val="график строительства"/>
      <sheetName val="9.ДП"/>
      <sheetName val="стр-во склад"/>
      <sheetName val="восст"/>
      <sheetName val="Спис_Объекты_недв"/>
      <sheetName val="Doc_Name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Группы"/>
      <sheetName val="Ф1 Актив 1-2"/>
      <sheetName val="Титул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Sheet11"/>
      <sheetName val="BISales"/>
      <sheetName val="BS_h_p"/>
      <sheetName val="IS_h_p"/>
      <sheetName val="Source"/>
      <sheetName val="Коэф_выр-ки"/>
      <sheetName val="Коэф_затрат"/>
      <sheetName val="Share Price 2002"/>
      <sheetName val="UNITSCHD"/>
      <sheetName val="PriceSummary"/>
      <sheetName val="Assumptions"/>
      <sheetName val="ЗП"/>
      <sheetName val="ЗУ 2015"/>
      <sheetName val="Статьи БДДС"/>
      <sheetName val="списки"/>
      <sheetName val="сравнение по удаленности"/>
      <sheetName val="Аренда"/>
      <sheetName val="base-futur2"/>
      <sheetName val="прогноз"/>
      <sheetName val="номенк-будет-п"/>
      <sheetName val="А5"/>
      <sheetName val="Audit Results"/>
      <sheetName val="Audit Results Upper Stratum"/>
      <sheetName val="Planning"/>
      <sheetName val="Population Characteristics"/>
      <sheetName val="Закупки"/>
      <sheetName val="Top Sheet"/>
      <sheetName val="списки госконтрактов"/>
      <sheetName val="Списки контрактов"/>
      <sheetName val="CamKum Prod"/>
      <sheetName val="ДЗО-6"/>
      <sheetName val="стр_145_рос__исп"/>
      <sheetName val="Proforma_2010"/>
      <sheetName val="Баланс_ээ"/>
      <sheetName val="Баланс_мощности"/>
      <sheetName val="Рег_генер"/>
      <sheetName val="Main"/>
      <sheetName val="Related party"/>
      <sheetName val="Sampling Parameters"/>
      <sheetName val="Word lists"/>
      <sheetName val="SSF tables"/>
      <sheetName val="Income Statement"/>
      <sheetName val="2006 $"/>
      <sheetName val="Фин.вложения"/>
      <sheetName val="стоимость скважин"/>
      <sheetName val="мат.по скв."/>
      <sheetName val="+5610.04"/>
      <sheetName val="в тенге"/>
      <sheetName val="7.1"/>
      <sheetName val="6НК-cт."/>
      <sheetName val="Workings"/>
      <sheetName val="Macroeconomic Assumption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Производство_электроэнергии1"/>
      <sheetName val="Т19_1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регион"/>
      <sheetName val="F1_SPRAV"/>
      <sheetName val="СРАВН 47"/>
      <sheetName val="Аналог 2"/>
      <sheetName val="Общие"/>
      <sheetName val="Sheet3"/>
      <sheetName val="Input TI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Б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</sheetNames>
    <sheetDataSet>
      <sheetData sheetId="0"/>
      <sheetData sheetId="1"/>
      <sheetData sheetId="2"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Эстакада"/>
      <sheetName val="НПС  -Р"/>
      <sheetName val="Трасса  0-1200"/>
      <sheetName val="Терминал "/>
      <sheetName val="НБ РД"/>
      <sheetName val="НБ"/>
      <sheetName val="НПС "/>
      <sheetName val="Трасса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-Т"/>
      <sheetName val="ЛЧ"/>
      <sheetName val="Смета"/>
      <sheetName val="Переменные и константы"/>
      <sheetName val="Дог цена"/>
      <sheetName val="топография"/>
      <sheetName val="свод 2"/>
      <sheetName val="Переменные_и_константы"/>
      <sheetName val="См3 СЦБ-зап"/>
      <sheetName val="БД"/>
      <sheetName val="Общ"/>
      <sheetName val="СметаСводная Колпино"/>
      <sheetName val="con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вод 2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  <sheetName val="Лист опроса"/>
      <sheetName val="4"/>
      <sheetName val="Сводная смета"/>
      <sheetName val="Дог цена"/>
      <sheetName val="ИГ1"/>
      <sheetName val="Курс доллара"/>
      <sheetName val="Поставка"/>
      <sheetName val="Расчет работы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 refreshError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>
        <row r="2">
          <cell r="A2">
            <v>25</v>
          </cell>
        </row>
      </sheetData>
      <sheetData sheetId="33">
        <row r="2">
          <cell r="A2">
            <v>25</v>
          </cell>
        </row>
      </sheetData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эл.химз."/>
      <sheetName val="Дог_рас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 refreshError="1"/>
      <sheetData sheetId="278" refreshError="1"/>
      <sheetData sheetId="279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  <sheetName val="СметаСводная Колпино"/>
      <sheetName val="Лист1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СметаСводная 1 оч"/>
      <sheetName val="Смета-Т"/>
      <sheetName val="Общая часть"/>
      <sheetName val="К"/>
      <sheetName val="Курс доллара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Акт выполненных работ 46"/>
      <sheetName val="SMW_Служебная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ДКСС от МПС"/>
      <sheetName val="ПД-2.1"/>
      <sheetName val="Приложение 2"/>
      <sheetName val="41"/>
      <sheetName val=" Свод"/>
      <sheetName val="Договорная цена"/>
      <sheetName val="Пра_x0000_с_лист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Имя"/>
      <sheetName val="расчеты"/>
      <sheetName val="№2Гидромет."/>
      <sheetName val="№2Геолог"/>
      <sheetName val="№2Геолог с.п."/>
      <sheetName val="№3Экологи (2этап)"/>
      <sheetName val="Прил.5 СС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ра"/>
      <sheetName val="Акт-Смета_30"/>
      <sheetName val="ПС"/>
      <sheetName val="сводная (2)"/>
      <sheetName val="GLOBAL"/>
      <sheetName val="Прочее"/>
      <sheetName val="Форма 2.1"/>
      <sheetName val="1_401_2"/>
      <sheetName val="ИНСТРУКЦИЯ"/>
      <sheetName val="темп"/>
      <sheetName val="ЛЧ Р"/>
      <sheetName val="2.1"/>
      <sheetName val="СметаСводная_снег1"/>
      <sheetName val="Хаттон_90_90_Femco1"/>
      <sheetName val="свод_общ1"/>
      <sheetName val="таблица_руководству1"/>
      <sheetName val="Суточная_добыча_за_неделю1"/>
      <sheetName val="СметаСводная_павильон1"/>
      <sheetName val="13_11"/>
      <sheetName val="матер_"/>
      <sheetName val="КП_Прим_(3)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Исх1"/>
      <sheetName val="Настройки"/>
      <sheetName val="Р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/>
      <sheetData sheetId="915" refreshError="1"/>
      <sheetData sheetId="916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  <sheetName val="Съемка500+ПВО1"/>
      <sheetName val="Параметры"/>
      <sheetName val="пятилетка"/>
      <sheetName val="мониторинг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  <sheetName val="Кредиты"/>
      <sheetName val="Исх"/>
      <sheetName val="sapactivexlhiddensheet"/>
      <sheetName val="Lucent"/>
      <sheetName val="РасчетКомандир1"/>
      <sheetName val="РасчетКомандир2"/>
      <sheetName val="Коэфф"/>
      <sheetName val="Смета2 проект. раб."/>
      <sheetName val="свод 2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к.84-к.83"/>
      <sheetName val="СМЕТА проект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информация"/>
      <sheetName val="Текущие цены"/>
      <sheetName val="рабочий"/>
      <sheetName val="окраска"/>
      <sheetName val="отчет эл_эн  2000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20_Кредиты краткосрочные"/>
      <sheetName val="№5 СУБ Инж защ"/>
      <sheetName val="Амур ДОН"/>
      <sheetName val="3.5"/>
      <sheetName val="Смета 2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Таблица 5"/>
      <sheetName val="Таблица 3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Коэф"/>
      <sheetName val="Source lists"/>
      <sheetName val="PO Data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ПД"/>
      <sheetName val="См.3_АСУ"/>
      <sheetName val="Полигон - ИЭИ "/>
      <sheetName val="Ком"/>
      <sheetName val="Акт выбора"/>
      <sheetName val="АСУ-линия-1"/>
      <sheetName val="ТЗ АСУ-1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Сводная "/>
      <sheetName val="7.ТХ Сети (кор)"/>
      <sheetName val="Tier 311208"/>
      <sheetName val="свод_ИИР"/>
      <sheetName val="См.№7 Эл."/>
      <sheetName val="См.№8 Пож."/>
      <sheetName val="См.№3 ВиК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лч и кам"/>
      <sheetName val="_x0000__x0000_"/>
      <sheetName val="2-stage"/>
      <sheetName val="ИД СМР"/>
      <sheetName val="Виды работ АСО"/>
      <sheetName val="Объем рабо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  <sheetName val="сводная (2)"/>
      <sheetName val="Расчет зарплаты"/>
      <sheetName val="Исх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  <sheetName val="Пра_x0000_с_лист"/>
      <sheetName val="исключ ЭХЗ"/>
      <sheetName val="БДР"/>
      <sheetName val="КБК ДПК"/>
      <sheetName val="геол"/>
      <sheetName val=" Свод"/>
      <sheetName val="Договорная цена"/>
      <sheetName val="Panduit"/>
      <sheetName val="расчеты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эл_химз_2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1_401_2"/>
      <sheetName val="ИНСТРУКЦИЯ"/>
      <sheetName val="ДЦ"/>
      <sheetName val=" Оборудование  end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ра"/>
      <sheetName val="Прочее"/>
      <sheetName val="ПД-2.1"/>
      <sheetName val="Акт-Смета_30"/>
      <sheetName val="ЛЧ Р"/>
      <sheetName val="ЖД 3.1"/>
      <sheetName val="УСР"/>
      <sheetName val="Объем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>
        <row r="1">
          <cell r="B1">
            <v>0</v>
          </cell>
        </row>
      </sheetData>
      <sheetData sheetId="809" refreshError="1"/>
      <sheetData sheetId="810" refreshError="1"/>
      <sheetData sheetId="81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/>
      <sheetData sheetId="858"/>
      <sheetData sheetId="859" refreshError="1"/>
      <sheetData sheetId="860"/>
      <sheetData sheetId="861"/>
      <sheetData sheetId="862"/>
      <sheetData sheetId="863"/>
      <sheetData sheetId="864"/>
      <sheetData sheetId="865"/>
      <sheetData sheetId="866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 refreshError="1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/>
      <sheetData sheetId="969"/>
      <sheetData sheetId="970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Реки 30 Р  (2)"/>
      <sheetName val="Реки 30 Р "/>
      <sheetName val="Реки 100 Р   (2)"/>
      <sheetName val="Реки 100 Р  "/>
      <sheetName val="Реки 500 Р  (2)"/>
      <sheetName val="Реки 500 Р "/>
      <sheetName val="Реки 2000 Р (2)"/>
      <sheetName val="Реки 2000 Р"/>
      <sheetName val="Терминал Р"/>
      <sheetName val="НПС пром Р  (2)"/>
      <sheetName val="НПС пром Р "/>
      <sheetName val="НПС Р (2)"/>
      <sheetName val="НПС Р"/>
      <sheetName val="Трасса Р"/>
      <sheetName val="Трасса Р-М "/>
      <sheetName val="Реки 100 ОИ  (2)"/>
      <sheetName val="Реки 100 ОИ "/>
      <sheetName val="Реки 500 ОИ  (2)"/>
      <sheetName val="Реки 500 ОИ "/>
      <sheetName val="Реки 2000 ОИ (2)"/>
      <sheetName val="Реки 2000 ОИ"/>
      <sheetName val="Терминал ОИ "/>
      <sheetName val="НПС ОИ пром (2)"/>
      <sheetName val="НПС ОИ пром"/>
      <sheetName val="НПС ОИ"/>
      <sheetName val="НПС ОИ (2)"/>
      <sheetName val="Трасса ОИ"/>
      <sheetName val="Трасса ОИ-М"/>
      <sheetName val="д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  <sheetName val="Проект"/>
      <sheetName val="Общ"/>
      <sheetName val="Текущие показатели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"/>
      <sheetName val="Б.Сат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U119"/>
  <sheetViews>
    <sheetView tabSelected="1" view="pageBreakPreview" zoomScale="50" zoomScaleNormal="70" zoomScaleSheetLayoutView="50" workbookViewId="0">
      <selection activeCell="B128" sqref="B128"/>
    </sheetView>
  </sheetViews>
  <sheetFormatPr defaultColWidth="9" defaultRowHeight="15.75"/>
  <cols>
    <col min="1" max="1" width="11" style="32" customWidth="1"/>
    <col min="2" max="2" width="72.375" style="32" customWidth="1"/>
    <col min="3" max="3" width="26" style="32" customWidth="1"/>
    <col min="4" max="4" width="45" style="33" customWidth="1"/>
    <col min="5" max="5" width="14.625" style="33" customWidth="1"/>
    <col min="6" max="8" width="15.5" style="33" customWidth="1"/>
    <col min="9" max="9" width="13" style="30" customWidth="1"/>
    <col min="10" max="10" width="29.375" style="31" customWidth="1"/>
    <col min="11" max="11" width="27.5" style="30" customWidth="1"/>
    <col min="12" max="12" width="19.375" style="30" customWidth="1"/>
    <col min="13" max="13" width="19.875" style="30" customWidth="1"/>
    <col min="14" max="14" width="15.625" style="30" customWidth="1"/>
    <col min="15" max="15" width="12.75" style="30" customWidth="1"/>
    <col min="16" max="16" width="14.625" style="30" customWidth="1"/>
    <col min="17" max="17" width="13.375" style="30" customWidth="1"/>
    <col min="18" max="18" width="17.625" style="31" customWidth="1"/>
    <col min="19" max="20" width="17.625" style="30" customWidth="1"/>
    <col min="21" max="21" width="23.125" style="30" customWidth="1"/>
    <col min="22" max="16384" width="9" style="30"/>
  </cols>
  <sheetData>
    <row r="1" spans="1:21" s="35" customFormat="1">
      <c r="A1" s="64" t="s">
        <v>12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1" s="35" customFormat="1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1" s="35" customFormat="1">
      <c r="A3" s="69" t="s">
        <v>89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1" s="35" customFormat="1">
      <c r="A4" s="69" t="s">
        <v>88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1" s="35" customFormat="1">
      <c r="A5" s="69" t="s">
        <v>169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1" s="35" customFormat="1">
      <c r="A6" s="41"/>
      <c r="E6" s="41"/>
      <c r="F6" s="41"/>
      <c r="G6" s="41"/>
      <c r="H6" s="41"/>
      <c r="J6" s="36"/>
      <c r="R6" s="36"/>
    </row>
    <row r="7" spans="1:21" s="35" customFormat="1" ht="15.75" customHeight="1">
      <c r="A7" s="65" t="s">
        <v>14</v>
      </c>
      <c r="B7" s="65" t="s">
        <v>15</v>
      </c>
      <c r="C7" s="65" t="s">
        <v>16</v>
      </c>
      <c r="D7" s="63" t="s">
        <v>17</v>
      </c>
      <c r="E7" s="63" t="s">
        <v>18</v>
      </c>
      <c r="F7" s="63" t="s">
        <v>33</v>
      </c>
      <c r="G7" s="63" t="s">
        <v>19</v>
      </c>
      <c r="H7" s="63" t="s">
        <v>20</v>
      </c>
      <c r="I7" s="66" t="s">
        <v>1</v>
      </c>
      <c r="J7" s="67"/>
      <c r="K7" s="67"/>
      <c r="L7" s="67"/>
      <c r="M7" s="68"/>
      <c r="N7" s="66" t="s">
        <v>7</v>
      </c>
      <c r="O7" s="67"/>
      <c r="P7" s="67"/>
      <c r="Q7" s="67"/>
      <c r="R7" s="67"/>
      <c r="S7" s="67"/>
      <c r="T7" s="68"/>
      <c r="U7" s="63" t="s">
        <v>31</v>
      </c>
    </row>
    <row r="8" spans="1:21" s="42" customFormat="1" ht="136.5" customHeight="1">
      <c r="A8" s="65"/>
      <c r="B8" s="65"/>
      <c r="C8" s="65"/>
      <c r="D8" s="63"/>
      <c r="E8" s="63"/>
      <c r="F8" s="63"/>
      <c r="G8" s="63"/>
      <c r="H8" s="63"/>
      <c r="I8" s="51" t="s">
        <v>3</v>
      </c>
      <c r="J8" s="51" t="s">
        <v>0</v>
      </c>
      <c r="K8" s="51" t="s">
        <v>34</v>
      </c>
      <c r="L8" s="51" t="s">
        <v>35</v>
      </c>
      <c r="M8" s="51" t="s">
        <v>36</v>
      </c>
      <c r="N8" s="51" t="s">
        <v>37</v>
      </c>
      <c r="O8" s="51" t="s">
        <v>5</v>
      </c>
      <c r="P8" s="51" t="s">
        <v>38</v>
      </c>
      <c r="Q8" s="51" t="s">
        <v>2</v>
      </c>
      <c r="R8" s="51" t="s">
        <v>4</v>
      </c>
      <c r="S8" s="51" t="s">
        <v>43</v>
      </c>
      <c r="T8" s="37" t="s">
        <v>40</v>
      </c>
      <c r="U8" s="63"/>
    </row>
    <row r="9" spans="1:21" s="38" customFormat="1">
      <c r="A9" s="43">
        <v>1</v>
      </c>
      <c r="B9" s="43" t="s">
        <v>8</v>
      </c>
      <c r="C9" s="43" t="s">
        <v>9</v>
      </c>
      <c r="D9" s="44">
        <v>4</v>
      </c>
      <c r="E9" s="43" t="s">
        <v>10</v>
      </c>
      <c r="F9" s="43" t="s">
        <v>11</v>
      </c>
      <c r="G9" s="44">
        <v>7</v>
      </c>
      <c r="H9" s="43" t="s">
        <v>21</v>
      </c>
      <c r="I9" s="43" t="s">
        <v>22</v>
      </c>
      <c r="J9" s="40" t="s">
        <v>23</v>
      </c>
      <c r="K9" s="43" t="s">
        <v>24</v>
      </c>
      <c r="L9" s="43" t="s">
        <v>25</v>
      </c>
      <c r="M9" s="43" t="s">
        <v>26</v>
      </c>
      <c r="N9" s="43" t="s">
        <v>27</v>
      </c>
      <c r="O9" s="43" t="s">
        <v>32</v>
      </c>
      <c r="P9" s="43" t="s">
        <v>28</v>
      </c>
      <c r="Q9" s="43" t="s">
        <v>39</v>
      </c>
      <c r="R9" s="40" t="s">
        <v>29</v>
      </c>
      <c r="S9" s="43" t="s">
        <v>41</v>
      </c>
      <c r="T9" s="43" t="s">
        <v>30</v>
      </c>
      <c r="U9" s="43" t="s">
        <v>42</v>
      </c>
    </row>
    <row r="10" spans="1:21" s="38" customFormat="1" ht="91.5" customHeight="1">
      <c r="A10" s="53" t="s">
        <v>127</v>
      </c>
      <c r="B10" s="54" t="s">
        <v>190</v>
      </c>
      <c r="C10" s="55" t="s">
        <v>170</v>
      </c>
      <c r="D10" s="39" t="s">
        <v>180</v>
      </c>
      <c r="E10" s="40" t="s">
        <v>97</v>
      </c>
      <c r="F10" s="40" t="s">
        <v>6</v>
      </c>
      <c r="G10" s="56" t="s">
        <v>129</v>
      </c>
      <c r="H10" s="57">
        <v>2026</v>
      </c>
      <c r="I10" s="40" t="s">
        <v>192</v>
      </c>
      <c r="J10" s="40" t="s">
        <v>193</v>
      </c>
      <c r="K10" s="51" t="s">
        <v>91</v>
      </c>
      <c r="L10" s="51" t="s">
        <v>106</v>
      </c>
      <c r="M10" s="52" t="s">
        <v>191</v>
      </c>
      <c r="N10" s="51">
        <v>1</v>
      </c>
      <c r="O10" s="40">
        <v>1</v>
      </c>
      <c r="P10" s="40" t="s">
        <v>131</v>
      </c>
      <c r="Q10" s="40" t="s">
        <v>183</v>
      </c>
      <c r="R10" s="40" t="s">
        <v>194</v>
      </c>
      <c r="S10" s="40" t="s">
        <v>132</v>
      </c>
      <c r="T10" s="58">
        <f t="shared" ref="T10:T26" si="0">N10*O10*R10*S10</f>
        <v>59157.073700000001</v>
      </c>
      <c r="U10" s="51" t="s">
        <v>117</v>
      </c>
    </row>
    <row r="11" spans="1:21" s="38" customFormat="1" ht="91.5" customHeight="1">
      <c r="A11" s="53" t="s">
        <v>127</v>
      </c>
      <c r="B11" s="54" t="s">
        <v>190</v>
      </c>
      <c r="C11" s="55" t="s">
        <v>170</v>
      </c>
      <c r="D11" s="39" t="s">
        <v>227</v>
      </c>
      <c r="E11" s="40" t="s">
        <v>97</v>
      </c>
      <c r="F11" s="40" t="s">
        <v>6</v>
      </c>
      <c r="G11" s="56" t="s">
        <v>129</v>
      </c>
      <c r="H11" s="57">
        <v>2026</v>
      </c>
      <c r="I11" s="40" t="s">
        <v>192</v>
      </c>
      <c r="J11" s="40" t="s">
        <v>228</v>
      </c>
      <c r="K11" s="51" t="s">
        <v>91</v>
      </c>
      <c r="L11" s="51" t="s">
        <v>106</v>
      </c>
      <c r="M11" s="52" t="s">
        <v>191</v>
      </c>
      <c r="N11" s="51">
        <v>1</v>
      </c>
      <c r="O11" s="40" t="s">
        <v>96</v>
      </c>
      <c r="P11" s="40" t="s">
        <v>167</v>
      </c>
      <c r="Q11" s="40" t="s">
        <v>230</v>
      </c>
      <c r="R11" s="40" t="s">
        <v>229</v>
      </c>
      <c r="S11" s="40" t="s">
        <v>123</v>
      </c>
      <c r="T11" s="58">
        <f t="shared" si="0"/>
        <v>1085.8399999999999</v>
      </c>
      <c r="U11" s="51" t="s">
        <v>117</v>
      </c>
    </row>
    <row r="12" spans="1:21" s="38" customFormat="1" ht="91.5" customHeight="1">
      <c r="A12" s="53" t="s">
        <v>127</v>
      </c>
      <c r="B12" s="54" t="s">
        <v>190</v>
      </c>
      <c r="C12" s="55" t="s">
        <v>170</v>
      </c>
      <c r="D12" s="39" t="s">
        <v>231</v>
      </c>
      <c r="E12" s="40" t="s">
        <v>97</v>
      </c>
      <c r="F12" s="40" t="s">
        <v>6</v>
      </c>
      <c r="G12" s="56" t="s">
        <v>129</v>
      </c>
      <c r="H12" s="57">
        <v>2026</v>
      </c>
      <c r="I12" s="40" t="s">
        <v>192</v>
      </c>
      <c r="J12" s="40" t="s">
        <v>232</v>
      </c>
      <c r="K12" s="51" t="s">
        <v>91</v>
      </c>
      <c r="L12" s="51" t="s">
        <v>106</v>
      </c>
      <c r="M12" s="52" t="s">
        <v>191</v>
      </c>
      <c r="N12" s="51">
        <v>1</v>
      </c>
      <c r="O12" s="40" t="s">
        <v>25</v>
      </c>
      <c r="P12" s="40" t="s">
        <v>167</v>
      </c>
      <c r="Q12" s="40" t="s">
        <v>234</v>
      </c>
      <c r="R12" s="40" t="s">
        <v>233</v>
      </c>
      <c r="S12" s="40" t="s">
        <v>123</v>
      </c>
      <c r="T12" s="58">
        <f t="shared" si="0"/>
        <v>23592.441600000002</v>
      </c>
      <c r="U12" s="51" t="s">
        <v>117</v>
      </c>
    </row>
    <row r="13" spans="1:21" s="38" customFormat="1" ht="91.5" customHeight="1">
      <c r="A13" s="53" t="s">
        <v>127</v>
      </c>
      <c r="B13" s="54" t="s">
        <v>190</v>
      </c>
      <c r="C13" s="55" t="s">
        <v>170</v>
      </c>
      <c r="D13" s="39" t="s">
        <v>235</v>
      </c>
      <c r="E13" s="40" t="s">
        <v>97</v>
      </c>
      <c r="F13" s="40" t="s">
        <v>6</v>
      </c>
      <c r="G13" s="56" t="s">
        <v>129</v>
      </c>
      <c r="H13" s="57">
        <v>2026</v>
      </c>
      <c r="I13" s="40" t="s">
        <v>192</v>
      </c>
      <c r="J13" s="40" t="s">
        <v>236</v>
      </c>
      <c r="K13" s="51" t="s">
        <v>91</v>
      </c>
      <c r="L13" s="51" t="s">
        <v>106</v>
      </c>
      <c r="M13" s="52" t="s">
        <v>191</v>
      </c>
      <c r="N13" s="51">
        <v>1</v>
      </c>
      <c r="O13" s="40" t="s">
        <v>11</v>
      </c>
      <c r="P13" s="40" t="s">
        <v>167</v>
      </c>
      <c r="Q13" s="40" t="s">
        <v>238</v>
      </c>
      <c r="R13" s="40" t="s">
        <v>237</v>
      </c>
      <c r="S13" s="40" t="s">
        <v>123</v>
      </c>
      <c r="T13" s="58">
        <f t="shared" si="0"/>
        <v>12508.641600000001</v>
      </c>
      <c r="U13" s="51" t="s">
        <v>117</v>
      </c>
    </row>
    <row r="14" spans="1:21" s="38" customFormat="1" ht="91.5" customHeight="1">
      <c r="A14" s="53" t="s">
        <v>127</v>
      </c>
      <c r="B14" s="54" t="s">
        <v>190</v>
      </c>
      <c r="C14" s="55" t="s">
        <v>170</v>
      </c>
      <c r="D14" s="39" t="s">
        <v>246</v>
      </c>
      <c r="E14" s="40" t="s">
        <v>97</v>
      </c>
      <c r="F14" s="40" t="s">
        <v>6</v>
      </c>
      <c r="G14" s="56" t="s">
        <v>129</v>
      </c>
      <c r="H14" s="57">
        <v>2026</v>
      </c>
      <c r="I14" s="40" t="s">
        <v>192</v>
      </c>
      <c r="J14" s="40" t="s">
        <v>247</v>
      </c>
      <c r="K14" s="51" t="s">
        <v>91</v>
      </c>
      <c r="L14" s="51" t="s">
        <v>106</v>
      </c>
      <c r="M14" s="52" t="s">
        <v>191</v>
      </c>
      <c r="N14" s="51">
        <v>1</v>
      </c>
      <c r="O14" s="40" t="s">
        <v>96</v>
      </c>
      <c r="P14" s="40" t="s">
        <v>250</v>
      </c>
      <c r="Q14" s="40" t="s">
        <v>249</v>
      </c>
      <c r="R14" s="40" t="s">
        <v>248</v>
      </c>
      <c r="S14" s="40" t="s">
        <v>96</v>
      </c>
      <c r="T14" s="58">
        <f t="shared" si="0"/>
        <v>6497.4</v>
      </c>
      <c r="U14" s="51" t="s">
        <v>117</v>
      </c>
    </row>
    <row r="15" spans="1:21" s="38" customFormat="1" ht="91.5" customHeight="1">
      <c r="A15" s="53" t="s">
        <v>127</v>
      </c>
      <c r="B15" s="54" t="s">
        <v>190</v>
      </c>
      <c r="C15" s="55" t="s">
        <v>170</v>
      </c>
      <c r="D15" s="39" t="s">
        <v>195</v>
      </c>
      <c r="E15" s="40" t="s">
        <v>97</v>
      </c>
      <c r="F15" s="40" t="s">
        <v>6</v>
      </c>
      <c r="G15" s="56" t="s">
        <v>129</v>
      </c>
      <c r="H15" s="57">
        <v>2026</v>
      </c>
      <c r="I15" s="40" t="s">
        <v>192</v>
      </c>
      <c r="J15" s="40" t="s">
        <v>138</v>
      </c>
      <c r="K15" s="51" t="s">
        <v>91</v>
      </c>
      <c r="L15" s="51" t="s">
        <v>106</v>
      </c>
      <c r="M15" s="52" t="s">
        <v>191</v>
      </c>
      <c r="N15" s="51">
        <v>1</v>
      </c>
      <c r="O15" s="40">
        <v>2</v>
      </c>
      <c r="P15" s="40" t="s">
        <v>125</v>
      </c>
      <c r="Q15" s="40" t="s">
        <v>197</v>
      </c>
      <c r="R15" s="40" t="s">
        <v>196</v>
      </c>
      <c r="S15" s="40" t="s">
        <v>126</v>
      </c>
      <c r="T15" s="58">
        <f t="shared" si="0"/>
        <v>4793.0803999999998</v>
      </c>
      <c r="U15" s="51" t="s">
        <v>117</v>
      </c>
    </row>
    <row r="16" spans="1:21" s="38" customFormat="1" ht="91.5" customHeight="1">
      <c r="A16" s="53" t="s">
        <v>127</v>
      </c>
      <c r="B16" s="54" t="s">
        <v>190</v>
      </c>
      <c r="C16" s="55" t="s">
        <v>170</v>
      </c>
      <c r="D16" s="39" t="s">
        <v>198</v>
      </c>
      <c r="E16" s="40" t="s">
        <v>97</v>
      </c>
      <c r="F16" s="40" t="s">
        <v>6</v>
      </c>
      <c r="G16" s="56" t="s">
        <v>129</v>
      </c>
      <c r="H16" s="57">
        <v>2026</v>
      </c>
      <c r="I16" s="40" t="s">
        <v>192</v>
      </c>
      <c r="J16" s="40" t="s">
        <v>202</v>
      </c>
      <c r="K16" s="51" t="s">
        <v>91</v>
      </c>
      <c r="L16" s="51" t="s">
        <v>106</v>
      </c>
      <c r="M16" s="52" t="s">
        <v>191</v>
      </c>
      <c r="N16" s="51">
        <v>1</v>
      </c>
      <c r="O16" s="40">
        <v>1</v>
      </c>
      <c r="P16" s="40" t="s">
        <v>98</v>
      </c>
      <c r="Q16" s="40" t="s">
        <v>200</v>
      </c>
      <c r="R16" s="40" t="s">
        <v>199</v>
      </c>
      <c r="S16" s="40" t="s">
        <v>162</v>
      </c>
      <c r="T16" s="58">
        <f t="shared" si="0"/>
        <v>22570.118699999999</v>
      </c>
      <c r="U16" s="51" t="s">
        <v>117</v>
      </c>
    </row>
    <row r="17" spans="1:21" s="38" customFormat="1" ht="91.5" customHeight="1">
      <c r="A17" s="53" t="s">
        <v>127</v>
      </c>
      <c r="B17" s="54" t="s">
        <v>190</v>
      </c>
      <c r="C17" s="55" t="s">
        <v>170</v>
      </c>
      <c r="D17" s="39" t="s">
        <v>203</v>
      </c>
      <c r="E17" s="40" t="s">
        <v>97</v>
      </c>
      <c r="F17" s="40" t="s">
        <v>6</v>
      </c>
      <c r="G17" s="56" t="s">
        <v>129</v>
      </c>
      <c r="H17" s="57">
        <v>2026</v>
      </c>
      <c r="I17" s="40" t="s">
        <v>192</v>
      </c>
      <c r="J17" s="40" t="s">
        <v>201</v>
      </c>
      <c r="K17" s="51" t="s">
        <v>91</v>
      </c>
      <c r="L17" s="51" t="s">
        <v>106</v>
      </c>
      <c r="M17" s="52" t="s">
        <v>191</v>
      </c>
      <c r="N17" s="51">
        <v>1</v>
      </c>
      <c r="O17" s="40">
        <v>1</v>
      </c>
      <c r="P17" s="40" t="s">
        <v>98</v>
      </c>
      <c r="Q17" s="40" t="s">
        <v>205</v>
      </c>
      <c r="R17" s="40" t="s">
        <v>204</v>
      </c>
      <c r="S17" s="40" t="s">
        <v>162</v>
      </c>
      <c r="T17" s="58">
        <f t="shared" ref="T17" si="1">N17*O17*R17*S17</f>
        <v>66691.633199999997</v>
      </c>
      <c r="U17" s="51" t="s">
        <v>117</v>
      </c>
    </row>
    <row r="18" spans="1:21" s="38" customFormat="1" ht="91.5" customHeight="1">
      <c r="A18" s="53" t="s">
        <v>127</v>
      </c>
      <c r="B18" s="54" t="s">
        <v>190</v>
      </c>
      <c r="C18" s="55" t="s">
        <v>170</v>
      </c>
      <c r="D18" s="39" t="s">
        <v>206</v>
      </c>
      <c r="E18" s="40" t="s">
        <v>97</v>
      </c>
      <c r="F18" s="40" t="s">
        <v>6</v>
      </c>
      <c r="G18" s="56" t="s">
        <v>129</v>
      </c>
      <c r="H18" s="57">
        <v>2026</v>
      </c>
      <c r="I18" s="40" t="s">
        <v>192</v>
      </c>
      <c r="J18" s="40" t="s">
        <v>208</v>
      </c>
      <c r="K18" s="51" t="s">
        <v>91</v>
      </c>
      <c r="L18" s="51" t="s">
        <v>106</v>
      </c>
      <c r="M18" s="52" t="s">
        <v>191</v>
      </c>
      <c r="N18" s="51">
        <v>1</v>
      </c>
      <c r="O18" s="40" t="s">
        <v>22</v>
      </c>
      <c r="P18" s="40" t="s">
        <v>98</v>
      </c>
      <c r="Q18" s="40" t="s">
        <v>184</v>
      </c>
      <c r="R18" s="40" t="s">
        <v>207</v>
      </c>
      <c r="S18" s="40" t="s">
        <v>135</v>
      </c>
      <c r="T18" s="58">
        <f t="shared" si="0"/>
        <v>80482.264200000005</v>
      </c>
      <c r="U18" s="51" t="s">
        <v>117</v>
      </c>
    </row>
    <row r="19" spans="1:21" s="38" customFormat="1" ht="91.5" customHeight="1">
      <c r="A19" s="53" t="s">
        <v>127</v>
      </c>
      <c r="B19" s="54" t="s">
        <v>190</v>
      </c>
      <c r="C19" s="55" t="s">
        <v>170</v>
      </c>
      <c r="D19" s="39" t="s">
        <v>209</v>
      </c>
      <c r="E19" s="40" t="s">
        <v>97</v>
      </c>
      <c r="F19" s="40" t="s">
        <v>6</v>
      </c>
      <c r="G19" s="56" t="s">
        <v>129</v>
      </c>
      <c r="H19" s="57">
        <v>2026</v>
      </c>
      <c r="I19" s="40" t="s">
        <v>192</v>
      </c>
      <c r="J19" s="40" t="s">
        <v>211</v>
      </c>
      <c r="K19" s="51" t="s">
        <v>91</v>
      </c>
      <c r="L19" s="51" t="s">
        <v>106</v>
      </c>
      <c r="M19" s="52" t="s">
        <v>191</v>
      </c>
      <c r="N19" s="51">
        <v>1</v>
      </c>
      <c r="O19" s="40" t="s">
        <v>21</v>
      </c>
      <c r="P19" s="40" t="s">
        <v>98</v>
      </c>
      <c r="Q19" s="40" t="s">
        <v>185</v>
      </c>
      <c r="R19" s="40" t="s">
        <v>210</v>
      </c>
      <c r="S19" s="40" t="s">
        <v>135</v>
      </c>
      <c r="T19" s="58">
        <f t="shared" si="0"/>
        <v>71923.02</v>
      </c>
      <c r="U19" s="51" t="s">
        <v>117</v>
      </c>
    </row>
    <row r="20" spans="1:21" s="38" customFormat="1" ht="90.75" customHeight="1">
      <c r="A20" s="53" t="s">
        <v>127</v>
      </c>
      <c r="B20" s="54" t="s">
        <v>190</v>
      </c>
      <c r="C20" s="55" t="s">
        <v>170</v>
      </c>
      <c r="D20" s="39" t="s">
        <v>239</v>
      </c>
      <c r="E20" s="40" t="s">
        <v>97</v>
      </c>
      <c r="F20" s="40" t="s">
        <v>6</v>
      </c>
      <c r="G20" s="56" t="s">
        <v>129</v>
      </c>
      <c r="H20" s="57">
        <v>2026</v>
      </c>
      <c r="I20" s="40" t="s">
        <v>192</v>
      </c>
      <c r="J20" s="40" t="s">
        <v>242</v>
      </c>
      <c r="K20" s="51" t="s">
        <v>91</v>
      </c>
      <c r="L20" s="51" t="s">
        <v>106</v>
      </c>
      <c r="M20" s="52" t="s">
        <v>191</v>
      </c>
      <c r="N20" s="51">
        <v>1</v>
      </c>
      <c r="O20" s="40">
        <v>1</v>
      </c>
      <c r="P20" s="40" t="s">
        <v>98</v>
      </c>
      <c r="Q20" s="40" t="s">
        <v>241</v>
      </c>
      <c r="R20" s="40" t="s">
        <v>240</v>
      </c>
      <c r="S20" s="40" t="s">
        <v>135</v>
      </c>
      <c r="T20" s="58">
        <f t="shared" si="0"/>
        <v>5004.9419000000007</v>
      </c>
      <c r="U20" s="51" t="s">
        <v>117</v>
      </c>
    </row>
    <row r="21" spans="1:21" s="38" customFormat="1" ht="90.75" customHeight="1">
      <c r="A21" s="53" t="s">
        <v>127</v>
      </c>
      <c r="B21" s="54" t="s">
        <v>190</v>
      </c>
      <c r="C21" s="55" t="s">
        <v>170</v>
      </c>
      <c r="D21" s="39" t="s">
        <v>223</v>
      </c>
      <c r="E21" s="40" t="s">
        <v>97</v>
      </c>
      <c r="F21" s="40" t="s">
        <v>6</v>
      </c>
      <c r="G21" s="56" t="s">
        <v>129</v>
      </c>
      <c r="H21" s="57">
        <v>2026</v>
      </c>
      <c r="I21" s="40" t="s">
        <v>192</v>
      </c>
      <c r="J21" s="40" t="s">
        <v>226</v>
      </c>
      <c r="K21" s="51" t="s">
        <v>91</v>
      </c>
      <c r="L21" s="51" t="s">
        <v>106</v>
      </c>
      <c r="M21" s="52" t="s">
        <v>191</v>
      </c>
      <c r="N21" s="51">
        <v>1</v>
      </c>
      <c r="O21" s="40" t="s">
        <v>10</v>
      </c>
      <c r="P21" s="40" t="s">
        <v>137</v>
      </c>
      <c r="Q21" s="40" t="s">
        <v>225</v>
      </c>
      <c r="R21" s="40" t="s">
        <v>224</v>
      </c>
      <c r="S21" s="40" t="s">
        <v>135</v>
      </c>
      <c r="T21" s="58">
        <f t="shared" si="0"/>
        <v>26483.6185</v>
      </c>
      <c r="U21" s="51" t="s">
        <v>117</v>
      </c>
    </row>
    <row r="22" spans="1:21" s="38" customFormat="1" ht="94.5">
      <c r="A22" s="53" t="s">
        <v>127</v>
      </c>
      <c r="B22" s="54" t="s">
        <v>190</v>
      </c>
      <c r="C22" s="55" t="s">
        <v>170</v>
      </c>
      <c r="D22" s="39" t="s">
        <v>220</v>
      </c>
      <c r="E22" s="40" t="s">
        <v>97</v>
      </c>
      <c r="F22" s="40" t="s">
        <v>6</v>
      </c>
      <c r="G22" s="56" t="s">
        <v>129</v>
      </c>
      <c r="H22" s="57">
        <v>2026</v>
      </c>
      <c r="I22" s="40" t="s">
        <v>192</v>
      </c>
      <c r="J22" s="40" t="s">
        <v>222</v>
      </c>
      <c r="K22" s="51" t="s">
        <v>91</v>
      </c>
      <c r="L22" s="51" t="s">
        <v>106</v>
      </c>
      <c r="M22" s="52" t="s">
        <v>191</v>
      </c>
      <c r="N22" s="51">
        <v>1</v>
      </c>
      <c r="O22" s="40">
        <v>1</v>
      </c>
      <c r="P22" s="40" t="s">
        <v>137</v>
      </c>
      <c r="Q22" s="40" t="s">
        <v>186</v>
      </c>
      <c r="R22" s="40" t="s">
        <v>221</v>
      </c>
      <c r="S22" s="40" t="s">
        <v>135</v>
      </c>
      <c r="T22" s="58">
        <f t="shared" si="0"/>
        <v>5549.84</v>
      </c>
      <c r="U22" s="51" t="s">
        <v>117</v>
      </c>
    </row>
    <row r="23" spans="1:21" s="38" customFormat="1" ht="97.5" customHeight="1">
      <c r="A23" s="53" t="s">
        <v>127</v>
      </c>
      <c r="B23" s="54" t="s">
        <v>190</v>
      </c>
      <c r="C23" s="55" t="s">
        <v>170</v>
      </c>
      <c r="D23" s="39" t="s">
        <v>217</v>
      </c>
      <c r="E23" s="40" t="s">
        <v>97</v>
      </c>
      <c r="F23" s="40" t="s">
        <v>6</v>
      </c>
      <c r="G23" s="56" t="s">
        <v>129</v>
      </c>
      <c r="H23" s="57">
        <v>2026</v>
      </c>
      <c r="I23" s="40" t="s">
        <v>192</v>
      </c>
      <c r="J23" s="40" t="s">
        <v>219</v>
      </c>
      <c r="K23" s="51" t="s">
        <v>91</v>
      </c>
      <c r="L23" s="51" t="s">
        <v>106</v>
      </c>
      <c r="M23" s="52" t="s">
        <v>191</v>
      </c>
      <c r="N23" s="51">
        <v>1</v>
      </c>
      <c r="O23" s="40">
        <v>1</v>
      </c>
      <c r="P23" s="40" t="s">
        <v>137</v>
      </c>
      <c r="Q23" s="40" t="s">
        <v>187</v>
      </c>
      <c r="R23" s="40" t="s">
        <v>218</v>
      </c>
      <c r="S23" s="40" t="s">
        <v>135</v>
      </c>
      <c r="T23" s="58">
        <f t="shared" si="0"/>
        <v>2684.1122999999998</v>
      </c>
      <c r="U23" s="51" t="s">
        <v>117</v>
      </c>
    </row>
    <row r="24" spans="1:21" s="38" customFormat="1" ht="97.5" customHeight="1">
      <c r="A24" s="53" t="s">
        <v>127</v>
      </c>
      <c r="B24" s="54" t="s">
        <v>190</v>
      </c>
      <c r="C24" s="55" t="s">
        <v>170</v>
      </c>
      <c r="D24" s="39" t="s">
        <v>181</v>
      </c>
      <c r="E24" s="40" t="s">
        <v>97</v>
      </c>
      <c r="F24" s="40" t="s">
        <v>6</v>
      </c>
      <c r="G24" s="56" t="s">
        <v>129</v>
      </c>
      <c r="H24" s="57">
        <v>2026</v>
      </c>
      <c r="I24" s="40" t="s">
        <v>163</v>
      </c>
      <c r="J24" s="51" t="s">
        <v>216</v>
      </c>
      <c r="K24" s="51" t="s">
        <v>91</v>
      </c>
      <c r="L24" s="51" t="s">
        <v>106</v>
      </c>
      <c r="M24" s="52" t="s">
        <v>191</v>
      </c>
      <c r="N24" s="51">
        <v>1</v>
      </c>
      <c r="O24" s="40">
        <v>6.2</v>
      </c>
      <c r="P24" s="40" t="s">
        <v>87</v>
      </c>
      <c r="Q24" s="40" t="s">
        <v>188</v>
      </c>
      <c r="R24" s="40" t="s">
        <v>214</v>
      </c>
      <c r="S24" s="40" t="s">
        <v>215</v>
      </c>
      <c r="T24" s="58">
        <f t="shared" si="0"/>
        <v>2465.7276000000002</v>
      </c>
      <c r="U24" s="51" t="s">
        <v>117</v>
      </c>
    </row>
    <row r="25" spans="1:21" s="38" customFormat="1" ht="97.5" customHeight="1">
      <c r="A25" s="53" t="s">
        <v>127</v>
      </c>
      <c r="B25" s="54" t="s">
        <v>190</v>
      </c>
      <c r="C25" s="55" t="s">
        <v>170</v>
      </c>
      <c r="D25" s="39" t="s">
        <v>182</v>
      </c>
      <c r="E25" s="40" t="s">
        <v>97</v>
      </c>
      <c r="F25" s="40" t="s">
        <v>6</v>
      </c>
      <c r="G25" s="56" t="s">
        <v>129</v>
      </c>
      <c r="H25" s="57">
        <v>2026</v>
      </c>
      <c r="I25" s="40" t="s">
        <v>163</v>
      </c>
      <c r="J25" s="40" t="s">
        <v>212</v>
      </c>
      <c r="K25" s="51" t="s">
        <v>91</v>
      </c>
      <c r="L25" s="51" t="s">
        <v>106</v>
      </c>
      <c r="M25" s="52" t="s">
        <v>191</v>
      </c>
      <c r="N25" s="51">
        <v>1</v>
      </c>
      <c r="O25" s="40">
        <v>6.2</v>
      </c>
      <c r="P25" s="40" t="s">
        <v>87</v>
      </c>
      <c r="Q25" s="40" t="s">
        <v>189</v>
      </c>
      <c r="R25" s="40" t="s">
        <v>213</v>
      </c>
      <c r="S25" s="40" t="s">
        <v>136</v>
      </c>
      <c r="T25" s="58">
        <f t="shared" si="0"/>
        <v>7214.1910399999997</v>
      </c>
      <c r="U25" s="51" t="s">
        <v>117</v>
      </c>
    </row>
    <row r="26" spans="1:21" s="38" customFormat="1" ht="85.5" customHeight="1">
      <c r="A26" s="53" t="s">
        <v>127</v>
      </c>
      <c r="B26" s="54" t="s">
        <v>190</v>
      </c>
      <c r="C26" s="55" t="s">
        <v>170</v>
      </c>
      <c r="D26" s="39" t="s">
        <v>243</v>
      </c>
      <c r="E26" s="40" t="s">
        <v>97</v>
      </c>
      <c r="F26" s="40" t="s">
        <v>6</v>
      </c>
      <c r="G26" s="56" t="s">
        <v>129</v>
      </c>
      <c r="H26" s="57">
        <v>2026</v>
      </c>
      <c r="I26" s="40" t="s">
        <v>163</v>
      </c>
      <c r="J26" s="40" t="s">
        <v>109</v>
      </c>
      <c r="K26" s="51" t="s">
        <v>91</v>
      </c>
      <c r="L26" s="51" t="s">
        <v>106</v>
      </c>
      <c r="M26" s="52" t="s">
        <v>191</v>
      </c>
      <c r="N26" s="51">
        <v>1</v>
      </c>
      <c r="O26" s="40" t="s">
        <v>96</v>
      </c>
      <c r="P26" s="40" t="s">
        <v>98</v>
      </c>
      <c r="Q26" s="40" t="s">
        <v>245</v>
      </c>
      <c r="R26" s="40" t="s">
        <v>244</v>
      </c>
      <c r="S26" s="40" t="s">
        <v>96</v>
      </c>
      <c r="T26" s="58">
        <f t="shared" si="0"/>
        <v>93308.14</v>
      </c>
      <c r="U26" s="51" t="s">
        <v>117</v>
      </c>
    </row>
    <row r="27" spans="1:21" s="38" customFormat="1" ht="73.5" customHeight="1">
      <c r="A27" s="53" t="s">
        <v>127</v>
      </c>
      <c r="B27" s="54" t="s">
        <v>190</v>
      </c>
      <c r="C27" s="55" t="s">
        <v>170</v>
      </c>
      <c r="D27" s="59" t="s">
        <v>81</v>
      </c>
      <c r="E27" s="51" t="s">
        <v>6</v>
      </c>
      <c r="F27" s="51" t="s">
        <v>6</v>
      </c>
      <c r="G27" s="51" t="s">
        <v>6</v>
      </c>
      <c r="H27" s="51" t="s">
        <v>6</v>
      </c>
      <c r="I27" s="51" t="s">
        <v>6</v>
      </c>
      <c r="J27" s="51" t="s">
        <v>6</v>
      </c>
      <c r="K27" s="51" t="s">
        <v>6</v>
      </c>
      <c r="L27" s="51" t="s">
        <v>6</v>
      </c>
      <c r="M27" s="51" t="s">
        <v>6</v>
      </c>
      <c r="N27" s="51" t="s">
        <v>6</v>
      </c>
      <c r="O27" s="51" t="s">
        <v>6</v>
      </c>
      <c r="P27" s="51" t="s">
        <v>6</v>
      </c>
      <c r="Q27" s="51" t="s">
        <v>6</v>
      </c>
      <c r="R27" s="51" t="s">
        <v>6</v>
      </c>
      <c r="S27" s="51" t="s">
        <v>6</v>
      </c>
      <c r="T27" s="58">
        <f>SUM(T10:T26)</f>
        <v>492012.08474000002</v>
      </c>
      <c r="U27" s="51" t="s">
        <v>117</v>
      </c>
    </row>
    <row r="28" spans="1:21" s="38" customFormat="1" ht="78.75">
      <c r="A28" s="53" t="s">
        <v>127</v>
      </c>
      <c r="B28" s="54" t="s">
        <v>344</v>
      </c>
      <c r="C28" s="55" t="s">
        <v>171</v>
      </c>
      <c r="D28" s="39" t="s">
        <v>180</v>
      </c>
      <c r="E28" s="40" t="s">
        <v>97</v>
      </c>
      <c r="F28" s="40" t="s">
        <v>6</v>
      </c>
      <c r="G28" s="56" t="s">
        <v>129</v>
      </c>
      <c r="H28" s="57">
        <v>2027</v>
      </c>
      <c r="I28" s="40" t="s">
        <v>192</v>
      </c>
      <c r="J28" s="40" t="s">
        <v>193</v>
      </c>
      <c r="K28" s="51" t="s">
        <v>91</v>
      </c>
      <c r="L28" s="51" t="s">
        <v>106</v>
      </c>
      <c r="M28" s="52" t="s">
        <v>191</v>
      </c>
      <c r="N28" s="51">
        <v>1</v>
      </c>
      <c r="O28" s="40" t="s">
        <v>9</v>
      </c>
      <c r="P28" s="40" t="s">
        <v>131</v>
      </c>
      <c r="Q28" s="40" t="s">
        <v>183</v>
      </c>
      <c r="R28" s="40" t="s">
        <v>194</v>
      </c>
      <c r="S28" s="40" t="s">
        <v>132</v>
      </c>
      <c r="T28" s="58">
        <f t="shared" ref="T28:T52" si="2">N28*O28*R28*S28</f>
        <v>177471.22110000002</v>
      </c>
      <c r="U28" s="51" t="s">
        <v>117</v>
      </c>
    </row>
    <row r="29" spans="1:21" s="38" customFormat="1" ht="78.75">
      <c r="A29" s="53" t="s">
        <v>127</v>
      </c>
      <c r="B29" s="54" t="s">
        <v>344</v>
      </c>
      <c r="C29" s="55" t="s">
        <v>171</v>
      </c>
      <c r="D29" s="39" t="s">
        <v>227</v>
      </c>
      <c r="E29" s="40" t="s">
        <v>97</v>
      </c>
      <c r="F29" s="40" t="s">
        <v>6</v>
      </c>
      <c r="G29" s="56" t="s">
        <v>129</v>
      </c>
      <c r="H29" s="57">
        <v>2027</v>
      </c>
      <c r="I29" s="40" t="s">
        <v>192</v>
      </c>
      <c r="J29" s="40" t="s">
        <v>228</v>
      </c>
      <c r="K29" s="51" t="s">
        <v>91</v>
      </c>
      <c r="L29" s="51" t="s">
        <v>106</v>
      </c>
      <c r="M29" s="52" t="s">
        <v>191</v>
      </c>
      <c r="N29" s="51">
        <v>1</v>
      </c>
      <c r="O29" s="40" t="s">
        <v>9</v>
      </c>
      <c r="P29" s="40" t="s">
        <v>167</v>
      </c>
      <c r="Q29" s="40" t="s">
        <v>230</v>
      </c>
      <c r="R29" s="40" t="s">
        <v>229</v>
      </c>
      <c r="S29" s="40" t="s">
        <v>123</v>
      </c>
      <c r="T29" s="58">
        <f t="shared" si="2"/>
        <v>3257.52</v>
      </c>
      <c r="U29" s="51" t="s">
        <v>117</v>
      </c>
    </row>
    <row r="30" spans="1:21" s="38" customFormat="1" ht="78.75">
      <c r="A30" s="53" t="s">
        <v>127</v>
      </c>
      <c r="B30" s="54" t="s">
        <v>344</v>
      </c>
      <c r="C30" s="55" t="s">
        <v>171</v>
      </c>
      <c r="D30" s="39" t="s">
        <v>231</v>
      </c>
      <c r="E30" s="40" t="s">
        <v>97</v>
      </c>
      <c r="F30" s="40" t="s">
        <v>6</v>
      </c>
      <c r="G30" s="56" t="s">
        <v>129</v>
      </c>
      <c r="H30" s="57">
        <v>2027</v>
      </c>
      <c r="I30" s="40" t="s">
        <v>192</v>
      </c>
      <c r="J30" s="40" t="s">
        <v>232</v>
      </c>
      <c r="K30" s="51" t="s">
        <v>91</v>
      </c>
      <c r="L30" s="51" t="s">
        <v>106</v>
      </c>
      <c r="M30" s="52" t="s">
        <v>191</v>
      </c>
      <c r="N30" s="51">
        <v>1</v>
      </c>
      <c r="O30" s="40" t="s">
        <v>25</v>
      </c>
      <c r="P30" s="40" t="s">
        <v>167</v>
      </c>
      <c r="Q30" s="40" t="s">
        <v>234</v>
      </c>
      <c r="R30" s="40" t="s">
        <v>233</v>
      </c>
      <c r="S30" s="40" t="s">
        <v>123</v>
      </c>
      <c r="T30" s="58">
        <f t="shared" si="2"/>
        <v>23592.441600000002</v>
      </c>
      <c r="U30" s="51" t="s">
        <v>117</v>
      </c>
    </row>
    <row r="31" spans="1:21" s="38" customFormat="1" ht="97.5" customHeight="1">
      <c r="A31" s="53" t="s">
        <v>127</v>
      </c>
      <c r="B31" s="54" t="s">
        <v>344</v>
      </c>
      <c r="C31" s="55" t="s">
        <v>171</v>
      </c>
      <c r="D31" s="39" t="s">
        <v>235</v>
      </c>
      <c r="E31" s="40" t="s">
        <v>97</v>
      </c>
      <c r="F31" s="40" t="s">
        <v>6</v>
      </c>
      <c r="G31" s="56" t="s">
        <v>129</v>
      </c>
      <c r="H31" s="57">
        <v>2027</v>
      </c>
      <c r="I31" s="40" t="s">
        <v>192</v>
      </c>
      <c r="J31" s="40" t="s">
        <v>236</v>
      </c>
      <c r="K31" s="51" t="s">
        <v>91</v>
      </c>
      <c r="L31" s="51" t="s">
        <v>106</v>
      </c>
      <c r="M31" s="52" t="s">
        <v>191</v>
      </c>
      <c r="N31" s="51">
        <v>1</v>
      </c>
      <c r="O31" s="40" t="s">
        <v>11</v>
      </c>
      <c r="P31" s="40" t="s">
        <v>167</v>
      </c>
      <c r="Q31" s="40" t="s">
        <v>238</v>
      </c>
      <c r="R31" s="40" t="s">
        <v>237</v>
      </c>
      <c r="S31" s="40" t="s">
        <v>123</v>
      </c>
      <c r="T31" s="58">
        <f t="shared" si="2"/>
        <v>12508.641600000001</v>
      </c>
      <c r="U31" s="51" t="s">
        <v>117</v>
      </c>
    </row>
    <row r="32" spans="1:21" s="38" customFormat="1" ht="97.5" customHeight="1">
      <c r="A32" s="53" t="s">
        <v>127</v>
      </c>
      <c r="B32" s="54" t="s">
        <v>344</v>
      </c>
      <c r="C32" s="55" t="s">
        <v>171</v>
      </c>
      <c r="D32" s="39" t="s">
        <v>246</v>
      </c>
      <c r="E32" s="40" t="s">
        <v>97</v>
      </c>
      <c r="F32" s="40" t="s">
        <v>6</v>
      </c>
      <c r="G32" s="56" t="s">
        <v>129</v>
      </c>
      <c r="H32" s="57">
        <v>2027</v>
      </c>
      <c r="I32" s="40" t="s">
        <v>192</v>
      </c>
      <c r="J32" s="40" t="s">
        <v>247</v>
      </c>
      <c r="K32" s="51" t="s">
        <v>91</v>
      </c>
      <c r="L32" s="51" t="s">
        <v>106</v>
      </c>
      <c r="M32" s="52" t="s">
        <v>191</v>
      </c>
      <c r="N32" s="51">
        <v>1</v>
      </c>
      <c r="O32" s="40" t="s">
        <v>9</v>
      </c>
      <c r="P32" s="40" t="s">
        <v>250</v>
      </c>
      <c r="Q32" s="40" t="s">
        <v>249</v>
      </c>
      <c r="R32" s="40" t="s">
        <v>248</v>
      </c>
      <c r="S32" s="40" t="s">
        <v>96</v>
      </c>
      <c r="T32" s="58">
        <f t="shared" si="2"/>
        <v>19492.199999999997</v>
      </c>
      <c r="U32" s="51" t="s">
        <v>117</v>
      </c>
    </row>
    <row r="33" spans="1:21" s="38" customFormat="1" ht="100.5" customHeight="1">
      <c r="A33" s="53" t="s">
        <v>127</v>
      </c>
      <c r="B33" s="54" t="s">
        <v>344</v>
      </c>
      <c r="C33" s="55" t="s">
        <v>171</v>
      </c>
      <c r="D33" s="39" t="s">
        <v>195</v>
      </c>
      <c r="E33" s="40" t="s">
        <v>97</v>
      </c>
      <c r="F33" s="40" t="s">
        <v>6</v>
      </c>
      <c r="G33" s="56" t="s">
        <v>129</v>
      </c>
      <c r="H33" s="57">
        <v>2027</v>
      </c>
      <c r="I33" s="40" t="s">
        <v>192</v>
      </c>
      <c r="J33" s="40" t="s">
        <v>138</v>
      </c>
      <c r="K33" s="51" t="s">
        <v>91</v>
      </c>
      <c r="L33" s="51" t="s">
        <v>106</v>
      </c>
      <c r="M33" s="52" t="s">
        <v>191</v>
      </c>
      <c r="N33" s="51">
        <v>1</v>
      </c>
      <c r="O33" s="40">
        <v>2</v>
      </c>
      <c r="P33" s="40" t="s">
        <v>125</v>
      </c>
      <c r="Q33" s="40" t="s">
        <v>197</v>
      </c>
      <c r="R33" s="40" t="s">
        <v>196</v>
      </c>
      <c r="S33" s="40" t="s">
        <v>126</v>
      </c>
      <c r="T33" s="58">
        <f t="shared" si="2"/>
        <v>4793.0803999999998</v>
      </c>
      <c r="U33" s="51" t="s">
        <v>117</v>
      </c>
    </row>
    <row r="34" spans="1:21" s="38" customFormat="1" ht="100.5" customHeight="1">
      <c r="A34" s="53" t="s">
        <v>127</v>
      </c>
      <c r="B34" s="54" t="s">
        <v>344</v>
      </c>
      <c r="C34" s="55" t="s">
        <v>171</v>
      </c>
      <c r="D34" s="39" t="s">
        <v>198</v>
      </c>
      <c r="E34" s="40" t="s">
        <v>97</v>
      </c>
      <c r="F34" s="40" t="s">
        <v>6</v>
      </c>
      <c r="G34" s="56" t="s">
        <v>129</v>
      </c>
      <c r="H34" s="57">
        <v>2027</v>
      </c>
      <c r="I34" s="40" t="s">
        <v>192</v>
      </c>
      <c r="J34" s="40" t="s">
        <v>202</v>
      </c>
      <c r="K34" s="51" t="s">
        <v>91</v>
      </c>
      <c r="L34" s="51" t="s">
        <v>106</v>
      </c>
      <c r="M34" s="52" t="s">
        <v>191</v>
      </c>
      <c r="N34" s="51">
        <v>1</v>
      </c>
      <c r="O34" s="40">
        <v>1</v>
      </c>
      <c r="P34" s="40" t="s">
        <v>98</v>
      </c>
      <c r="Q34" s="40" t="s">
        <v>200</v>
      </c>
      <c r="R34" s="40" t="s">
        <v>199</v>
      </c>
      <c r="S34" s="40" t="s">
        <v>162</v>
      </c>
      <c r="T34" s="58">
        <f t="shared" si="2"/>
        <v>22570.118699999999</v>
      </c>
      <c r="U34" s="51" t="s">
        <v>117</v>
      </c>
    </row>
    <row r="35" spans="1:21" s="38" customFormat="1" ht="102" customHeight="1">
      <c r="A35" s="53" t="s">
        <v>127</v>
      </c>
      <c r="B35" s="54" t="s">
        <v>344</v>
      </c>
      <c r="C35" s="55" t="s">
        <v>171</v>
      </c>
      <c r="D35" s="39" t="s">
        <v>203</v>
      </c>
      <c r="E35" s="40" t="s">
        <v>97</v>
      </c>
      <c r="F35" s="40" t="s">
        <v>6</v>
      </c>
      <c r="G35" s="56" t="s">
        <v>129</v>
      </c>
      <c r="H35" s="57">
        <v>2027</v>
      </c>
      <c r="I35" s="40" t="s">
        <v>192</v>
      </c>
      <c r="J35" s="40" t="s">
        <v>201</v>
      </c>
      <c r="K35" s="51" t="s">
        <v>91</v>
      </c>
      <c r="L35" s="51" t="s">
        <v>106</v>
      </c>
      <c r="M35" s="52" t="s">
        <v>191</v>
      </c>
      <c r="N35" s="51">
        <v>1</v>
      </c>
      <c r="O35" s="40">
        <v>1</v>
      </c>
      <c r="P35" s="40" t="s">
        <v>98</v>
      </c>
      <c r="Q35" s="40" t="s">
        <v>205</v>
      </c>
      <c r="R35" s="40" t="s">
        <v>204</v>
      </c>
      <c r="S35" s="40" t="s">
        <v>162</v>
      </c>
      <c r="T35" s="58">
        <f t="shared" si="2"/>
        <v>66691.633199999997</v>
      </c>
      <c r="U35" s="51" t="s">
        <v>117</v>
      </c>
    </row>
    <row r="36" spans="1:21" s="38" customFormat="1" ht="102" customHeight="1">
      <c r="A36" s="53" t="s">
        <v>127</v>
      </c>
      <c r="B36" s="54" t="s">
        <v>344</v>
      </c>
      <c r="C36" s="55" t="s">
        <v>171</v>
      </c>
      <c r="D36" s="39" t="s">
        <v>206</v>
      </c>
      <c r="E36" s="40" t="s">
        <v>97</v>
      </c>
      <c r="F36" s="40" t="s">
        <v>6</v>
      </c>
      <c r="G36" s="56" t="s">
        <v>129</v>
      </c>
      <c r="H36" s="57">
        <v>2027</v>
      </c>
      <c r="I36" s="40" t="s">
        <v>192</v>
      </c>
      <c r="J36" s="40" t="s">
        <v>208</v>
      </c>
      <c r="K36" s="51" t="s">
        <v>91</v>
      </c>
      <c r="L36" s="51" t="s">
        <v>106</v>
      </c>
      <c r="M36" s="52" t="s">
        <v>191</v>
      </c>
      <c r="N36" s="51">
        <v>1</v>
      </c>
      <c r="O36" s="40" t="s">
        <v>22</v>
      </c>
      <c r="P36" s="40" t="s">
        <v>98</v>
      </c>
      <c r="Q36" s="40" t="s">
        <v>184</v>
      </c>
      <c r="R36" s="40" t="s">
        <v>207</v>
      </c>
      <c r="S36" s="40" t="s">
        <v>135</v>
      </c>
      <c r="T36" s="58">
        <f t="shared" si="2"/>
        <v>80482.264200000005</v>
      </c>
      <c r="U36" s="51" t="s">
        <v>117</v>
      </c>
    </row>
    <row r="37" spans="1:21" s="38" customFormat="1" ht="78.75">
      <c r="A37" s="53" t="s">
        <v>127</v>
      </c>
      <c r="B37" s="54" t="s">
        <v>344</v>
      </c>
      <c r="C37" s="55" t="s">
        <v>171</v>
      </c>
      <c r="D37" s="39" t="s">
        <v>209</v>
      </c>
      <c r="E37" s="40" t="s">
        <v>97</v>
      </c>
      <c r="F37" s="40" t="s">
        <v>6</v>
      </c>
      <c r="G37" s="56" t="s">
        <v>129</v>
      </c>
      <c r="H37" s="57">
        <v>2027</v>
      </c>
      <c r="I37" s="40" t="s">
        <v>192</v>
      </c>
      <c r="J37" s="40" t="s">
        <v>211</v>
      </c>
      <c r="K37" s="51" t="s">
        <v>91</v>
      </c>
      <c r="L37" s="51" t="s">
        <v>106</v>
      </c>
      <c r="M37" s="52" t="s">
        <v>191</v>
      </c>
      <c r="N37" s="51">
        <v>1</v>
      </c>
      <c r="O37" s="40" t="s">
        <v>21</v>
      </c>
      <c r="P37" s="40" t="s">
        <v>98</v>
      </c>
      <c r="Q37" s="40" t="s">
        <v>185</v>
      </c>
      <c r="R37" s="40" t="s">
        <v>210</v>
      </c>
      <c r="S37" s="40" t="s">
        <v>135</v>
      </c>
      <c r="T37" s="58">
        <f t="shared" si="2"/>
        <v>71923.02</v>
      </c>
      <c r="U37" s="51" t="s">
        <v>117</v>
      </c>
    </row>
    <row r="38" spans="1:21" s="38" customFormat="1" ht="78.75">
      <c r="A38" s="53" t="s">
        <v>127</v>
      </c>
      <c r="B38" s="54" t="s">
        <v>344</v>
      </c>
      <c r="C38" s="55" t="s">
        <v>171</v>
      </c>
      <c r="D38" s="39" t="s">
        <v>239</v>
      </c>
      <c r="E38" s="40" t="s">
        <v>97</v>
      </c>
      <c r="F38" s="40" t="s">
        <v>6</v>
      </c>
      <c r="G38" s="56" t="s">
        <v>129</v>
      </c>
      <c r="H38" s="57">
        <v>2027</v>
      </c>
      <c r="I38" s="40" t="s">
        <v>192</v>
      </c>
      <c r="J38" s="40" t="s">
        <v>242</v>
      </c>
      <c r="K38" s="51" t="s">
        <v>91</v>
      </c>
      <c r="L38" s="51" t="s">
        <v>106</v>
      </c>
      <c r="M38" s="52" t="s">
        <v>191</v>
      </c>
      <c r="N38" s="51">
        <v>1</v>
      </c>
      <c r="O38" s="40" t="s">
        <v>9</v>
      </c>
      <c r="P38" s="40" t="s">
        <v>98</v>
      </c>
      <c r="Q38" s="40" t="s">
        <v>241</v>
      </c>
      <c r="R38" s="40" t="s">
        <v>240</v>
      </c>
      <c r="S38" s="40" t="s">
        <v>135</v>
      </c>
      <c r="T38" s="58">
        <f t="shared" si="2"/>
        <v>15014.825699999999</v>
      </c>
      <c r="U38" s="51" t="s">
        <v>117</v>
      </c>
    </row>
    <row r="39" spans="1:21" s="38" customFormat="1" ht="78.75">
      <c r="A39" s="53" t="s">
        <v>127</v>
      </c>
      <c r="B39" s="54" t="s">
        <v>344</v>
      </c>
      <c r="C39" s="55" t="s">
        <v>171</v>
      </c>
      <c r="D39" s="39" t="s">
        <v>223</v>
      </c>
      <c r="E39" s="40" t="s">
        <v>97</v>
      </c>
      <c r="F39" s="40" t="s">
        <v>6</v>
      </c>
      <c r="G39" s="56" t="s">
        <v>129</v>
      </c>
      <c r="H39" s="57">
        <v>2027</v>
      </c>
      <c r="I39" s="40" t="s">
        <v>192</v>
      </c>
      <c r="J39" s="40" t="s">
        <v>226</v>
      </c>
      <c r="K39" s="51" t="s">
        <v>91</v>
      </c>
      <c r="L39" s="51" t="s">
        <v>106</v>
      </c>
      <c r="M39" s="52" t="s">
        <v>191</v>
      </c>
      <c r="N39" s="51">
        <v>1</v>
      </c>
      <c r="O39" s="40" t="s">
        <v>10</v>
      </c>
      <c r="P39" s="40" t="s">
        <v>137</v>
      </c>
      <c r="Q39" s="40" t="s">
        <v>225</v>
      </c>
      <c r="R39" s="40" t="s">
        <v>224</v>
      </c>
      <c r="S39" s="40" t="s">
        <v>135</v>
      </c>
      <c r="T39" s="58">
        <f t="shared" si="2"/>
        <v>26483.6185</v>
      </c>
      <c r="U39" s="51" t="s">
        <v>117</v>
      </c>
    </row>
    <row r="40" spans="1:21" s="38" customFormat="1" ht="94.5">
      <c r="A40" s="53" t="s">
        <v>127</v>
      </c>
      <c r="B40" s="54" t="s">
        <v>344</v>
      </c>
      <c r="C40" s="55" t="s">
        <v>171</v>
      </c>
      <c r="D40" s="39" t="s">
        <v>220</v>
      </c>
      <c r="E40" s="40" t="s">
        <v>97</v>
      </c>
      <c r="F40" s="40" t="s">
        <v>6</v>
      </c>
      <c r="G40" s="56" t="s">
        <v>129</v>
      </c>
      <c r="H40" s="57">
        <v>2027</v>
      </c>
      <c r="I40" s="40" t="s">
        <v>192</v>
      </c>
      <c r="J40" s="40" t="s">
        <v>222</v>
      </c>
      <c r="K40" s="51" t="s">
        <v>91</v>
      </c>
      <c r="L40" s="51" t="s">
        <v>106</v>
      </c>
      <c r="M40" s="52" t="s">
        <v>191</v>
      </c>
      <c r="N40" s="51">
        <v>1</v>
      </c>
      <c r="O40" s="40" t="s">
        <v>9</v>
      </c>
      <c r="P40" s="40" t="s">
        <v>137</v>
      </c>
      <c r="Q40" s="40" t="s">
        <v>186</v>
      </c>
      <c r="R40" s="40" t="s">
        <v>221</v>
      </c>
      <c r="S40" s="40" t="s">
        <v>135</v>
      </c>
      <c r="T40" s="58">
        <f t="shared" si="2"/>
        <v>16649.52</v>
      </c>
      <c r="U40" s="51" t="s">
        <v>117</v>
      </c>
    </row>
    <row r="41" spans="1:21" s="38" customFormat="1" ht="78.75">
      <c r="A41" s="53" t="s">
        <v>127</v>
      </c>
      <c r="B41" s="54" t="s">
        <v>344</v>
      </c>
      <c r="C41" s="55" t="s">
        <v>171</v>
      </c>
      <c r="D41" s="39" t="s">
        <v>217</v>
      </c>
      <c r="E41" s="40" t="s">
        <v>97</v>
      </c>
      <c r="F41" s="40" t="s">
        <v>6</v>
      </c>
      <c r="G41" s="56" t="s">
        <v>129</v>
      </c>
      <c r="H41" s="57">
        <v>2027</v>
      </c>
      <c r="I41" s="40" t="s">
        <v>192</v>
      </c>
      <c r="J41" s="40" t="s">
        <v>219</v>
      </c>
      <c r="K41" s="51" t="s">
        <v>91</v>
      </c>
      <c r="L41" s="51" t="s">
        <v>106</v>
      </c>
      <c r="M41" s="52" t="s">
        <v>191</v>
      </c>
      <c r="N41" s="51">
        <v>1</v>
      </c>
      <c r="O41" s="40">
        <v>1</v>
      </c>
      <c r="P41" s="40" t="s">
        <v>137</v>
      </c>
      <c r="Q41" s="40" t="s">
        <v>187</v>
      </c>
      <c r="R41" s="40" t="s">
        <v>218</v>
      </c>
      <c r="S41" s="40" t="s">
        <v>135</v>
      </c>
      <c r="T41" s="58">
        <f t="shared" si="2"/>
        <v>2684.1122999999998</v>
      </c>
      <c r="U41" s="51" t="s">
        <v>117</v>
      </c>
    </row>
    <row r="42" spans="1:21" s="38" customFormat="1" ht="78.75">
      <c r="A42" s="53" t="s">
        <v>127</v>
      </c>
      <c r="B42" s="54" t="s">
        <v>344</v>
      </c>
      <c r="C42" s="55" t="s">
        <v>171</v>
      </c>
      <c r="D42" s="39" t="s">
        <v>181</v>
      </c>
      <c r="E42" s="40" t="s">
        <v>97</v>
      </c>
      <c r="F42" s="40" t="s">
        <v>6</v>
      </c>
      <c r="G42" s="56" t="s">
        <v>129</v>
      </c>
      <c r="H42" s="57">
        <v>2027</v>
      </c>
      <c r="I42" s="40" t="s">
        <v>163</v>
      </c>
      <c r="J42" s="51" t="s">
        <v>216</v>
      </c>
      <c r="K42" s="51" t="s">
        <v>91</v>
      </c>
      <c r="L42" s="51" t="s">
        <v>106</v>
      </c>
      <c r="M42" s="52" t="s">
        <v>191</v>
      </c>
      <c r="N42" s="51">
        <v>1</v>
      </c>
      <c r="O42" s="40" t="s">
        <v>251</v>
      </c>
      <c r="P42" s="40" t="s">
        <v>87</v>
      </c>
      <c r="Q42" s="40" t="s">
        <v>188</v>
      </c>
      <c r="R42" s="40" t="s">
        <v>214</v>
      </c>
      <c r="S42" s="40" t="s">
        <v>215</v>
      </c>
      <c r="T42" s="58">
        <f t="shared" si="2"/>
        <v>198.84899999999999</v>
      </c>
      <c r="U42" s="51" t="s">
        <v>117</v>
      </c>
    </row>
    <row r="43" spans="1:21" s="38" customFormat="1" ht="78.75">
      <c r="A43" s="53" t="s">
        <v>127</v>
      </c>
      <c r="B43" s="54" t="s">
        <v>344</v>
      </c>
      <c r="C43" s="55" t="s">
        <v>171</v>
      </c>
      <c r="D43" s="39" t="s">
        <v>182</v>
      </c>
      <c r="E43" s="40" t="s">
        <v>97</v>
      </c>
      <c r="F43" s="40" t="s">
        <v>6</v>
      </c>
      <c r="G43" s="56" t="s">
        <v>129</v>
      </c>
      <c r="H43" s="57">
        <v>2027</v>
      </c>
      <c r="I43" s="40" t="s">
        <v>163</v>
      </c>
      <c r="J43" s="40" t="s">
        <v>212</v>
      </c>
      <c r="K43" s="51" t="s">
        <v>91</v>
      </c>
      <c r="L43" s="51" t="s">
        <v>106</v>
      </c>
      <c r="M43" s="52" t="s">
        <v>191</v>
      </c>
      <c r="N43" s="51">
        <v>1</v>
      </c>
      <c r="O43" s="40" t="s">
        <v>251</v>
      </c>
      <c r="P43" s="40" t="s">
        <v>87</v>
      </c>
      <c r="Q43" s="40" t="s">
        <v>189</v>
      </c>
      <c r="R43" s="40" t="s">
        <v>213</v>
      </c>
      <c r="S43" s="40" t="s">
        <v>136</v>
      </c>
      <c r="T43" s="58">
        <f t="shared" si="2"/>
        <v>581.78960000000006</v>
      </c>
      <c r="U43" s="51" t="s">
        <v>117</v>
      </c>
    </row>
    <row r="44" spans="1:21" s="38" customFormat="1" ht="78.75">
      <c r="A44" s="53" t="s">
        <v>127</v>
      </c>
      <c r="B44" s="54" t="s">
        <v>344</v>
      </c>
      <c r="C44" s="55" t="s">
        <v>171</v>
      </c>
      <c r="D44" s="39" t="s">
        <v>243</v>
      </c>
      <c r="E44" s="40" t="s">
        <v>97</v>
      </c>
      <c r="F44" s="40" t="s">
        <v>6</v>
      </c>
      <c r="G44" s="56" t="s">
        <v>129</v>
      </c>
      <c r="H44" s="57">
        <v>2027</v>
      </c>
      <c r="I44" s="40" t="s">
        <v>163</v>
      </c>
      <c r="J44" s="40" t="s">
        <v>109</v>
      </c>
      <c r="K44" s="51" t="s">
        <v>91</v>
      </c>
      <c r="L44" s="51" t="s">
        <v>106</v>
      </c>
      <c r="M44" s="52" t="s">
        <v>191</v>
      </c>
      <c r="N44" s="51">
        <v>1</v>
      </c>
      <c r="O44" s="40" t="s">
        <v>96</v>
      </c>
      <c r="P44" s="40" t="s">
        <v>98</v>
      </c>
      <c r="Q44" s="40" t="s">
        <v>245</v>
      </c>
      <c r="R44" s="40" t="s">
        <v>244</v>
      </c>
      <c r="S44" s="40" t="s">
        <v>96</v>
      </c>
      <c r="T44" s="58">
        <f t="shared" si="2"/>
        <v>93308.14</v>
      </c>
      <c r="U44" s="51" t="s">
        <v>117</v>
      </c>
    </row>
    <row r="45" spans="1:21" s="38" customFormat="1" ht="102" customHeight="1">
      <c r="A45" s="53" t="s">
        <v>127</v>
      </c>
      <c r="B45" s="54" t="s">
        <v>344</v>
      </c>
      <c r="C45" s="55" t="s">
        <v>171</v>
      </c>
      <c r="D45" s="59" t="s">
        <v>81</v>
      </c>
      <c r="E45" s="51" t="s">
        <v>6</v>
      </c>
      <c r="F45" s="51" t="s">
        <v>6</v>
      </c>
      <c r="G45" s="51" t="s">
        <v>6</v>
      </c>
      <c r="H45" s="51" t="s">
        <v>6</v>
      </c>
      <c r="I45" s="51" t="s">
        <v>6</v>
      </c>
      <c r="J45" s="51" t="s">
        <v>6</v>
      </c>
      <c r="K45" s="51" t="s">
        <v>6</v>
      </c>
      <c r="L45" s="51" t="s">
        <v>6</v>
      </c>
      <c r="M45" s="51" t="s">
        <v>6</v>
      </c>
      <c r="N45" s="51" t="s">
        <v>6</v>
      </c>
      <c r="O45" s="51" t="s">
        <v>6</v>
      </c>
      <c r="P45" s="51" t="s">
        <v>6</v>
      </c>
      <c r="Q45" s="51" t="s">
        <v>6</v>
      </c>
      <c r="R45" s="51" t="s">
        <v>6</v>
      </c>
      <c r="S45" s="51" t="s">
        <v>6</v>
      </c>
      <c r="T45" s="58">
        <f>SUM(T28:T44)</f>
        <v>637702.9959000001</v>
      </c>
      <c r="U45" s="51" t="s">
        <v>117</v>
      </c>
    </row>
    <row r="46" spans="1:21" s="38" customFormat="1" ht="78.75">
      <c r="A46" s="53" t="s">
        <v>127</v>
      </c>
      <c r="B46" s="54" t="s">
        <v>319</v>
      </c>
      <c r="C46" s="55" t="s">
        <v>173</v>
      </c>
      <c r="D46" s="39" t="s">
        <v>320</v>
      </c>
      <c r="E46" s="40" t="s">
        <v>97</v>
      </c>
      <c r="F46" s="40" t="s">
        <v>6</v>
      </c>
      <c r="G46" s="56" t="s">
        <v>80</v>
      </c>
      <c r="H46" s="57">
        <v>2029</v>
      </c>
      <c r="I46" s="40" t="s">
        <v>192</v>
      </c>
      <c r="J46" s="40" t="s">
        <v>323</v>
      </c>
      <c r="K46" s="51" t="s">
        <v>91</v>
      </c>
      <c r="L46" s="51" t="s">
        <v>106</v>
      </c>
      <c r="M46" s="52" t="s">
        <v>191</v>
      </c>
      <c r="N46" s="51">
        <v>1</v>
      </c>
      <c r="O46" s="40" t="s">
        <v>96</v>
      </c>
      <c r="P46" s="40" t="s">
        <v>131</v>
      </c>
      <c r="Q46" s="40" t="s">
        <v>322</v>
      </c>
      <c r="R46" s="40" t="s">
        <v>321</v>
      </c>
      <c r="S46" s="40" t="s">
        <v>124</v>
      </c>
      <c r="T46" s="58">
        <f t="shared" si="2"/>
        <v>102370.841</v>
      </c>
      <c r="U46" s="51" t="s">
        <v>117</v>
      </c>
    </row>
    <row r="47" spans="1:21" s="38" customFormat="1" ht="78.75">
      <c r="A47" s="53" t="s">
        <v>127</v>
      </c>
      <c r="B47" s="54" t="s">
        <v>318</v>
      </c>
      <c r="C47" s="55" t="s">
        <v>173</v>
      </c>
      <c r="D47" s="39" t="s">
        <v>324</v>
      </c>
      <c r="E47" s="40" t="s">
        <v>97</v>
      </c>
      <c r="F47" s="40" t="s">
        <v>6</v>
      </c>
      <c r="G47" s="56" t="s">
        <v>80</v>
      </c>
      <c r="H47" s="57">
        <v>2029</v>
      </c>
      <c r="I47" s="40" t="s">
        <v>192</v>
      </c>
      <c r="J47" s="40" t="s">
        <v>247</v>
      </c>
      <c r="K47" s="51" t="s">
        <v>91</v>
      </c>
      <c r="L47" s="51" t="s">
        <v>106</v>
      </c>
      <c r="M47" s="52" t="s">
        <v>191</v>
      </c>
      <c r="N47" s="51">
        <v>1</v>
      </c>
      <c r="O47" s="40" t="s">
        <v>96</v>
      </c>
      <c r="P47" s="40" t="s">
        <v>250</v>
      </c>
      <c r="Q47" s="40" t="s">
        <v>326</v>
      </c>
      <c r="R47" s="40" t="s">
        <v>325</v>
      </c>
      <c r="S47" s="40" t="s">
        <v>96</v>
      </c>
      <c r="T47" s="58">
        <f t="shared" si="2"/>
        <v>780</v>
      </c>
      <c r="U47" s="51" t="s">
        <v>117</v>
      </c>
    </row>
    <row r="48" spans="1:21" s="38" customFormat="1" ht="78.75">
      <c r="A48" s="53" t="s">
        <v>127</v>
      </c>
      <c r="B48" s="54" t="s">
        <v>172</v>
      </c>
      <c r="C48" s="55" t="s">
        <v>173</v>
      </c>
      <c r="D48" s="39" t="s">
        <v>327</v>
      </c>
      <c r="E48" s="40" t="s">
        <v>97</v>
      </c>
      <c r="F48" s="40" t="s">
        <v>6</v>
      </c>
      <c r="G48" s="56" t="s">
        <v>80</v>
      </c>
      <c r="H48" s="57">
        <v>2029</v>
      </c>
      <c r="I48" s="40" t="s">
        <v>163</v>
      </c>
      <c r="J48" s="40" t="s">
        <v>109</v>
      </c>
      <c r="K48" s="51" t="s">
        <v>91</v>
      </c>
      <c r="L48" s="51" t="s">
        <v>106</v>
      </c>
      <c r="M48" s="52" t="s">
        <v>191</v>
      </c>
      <c r="N48" s="51">
        <v>1</v>
      </c>
      <c r="O48" s="40" t="s">
        <v>96</v>
      </c>
      <c r="P48" s="40" t="s">
        <v>98</v>
      </c>
      <c r="Q48" s="40" t="s">
        <v>329</v>
      </c>
      <c r="R48" s="40" t="s">
        <v>328</v>
      </c>
      <c r="S48" s="40" t="s">
        <v>96</v>
      </c>
      <c r="T48" s="58">
        <f t="shared" si="2"/>
        <v>4113.18</v>
      </c>
      <c r="U48" s="51" t="s">
        <v>117</v>
      </c>
    </row>
    <row r="49" spans="1:21" s="38" customFormat="1" ht="63">
      <c r="A49" s="53" t="s">
        <v>127</v>
      </c>
      <c r="B49" s="54" t="s">
        <v>172</v>
      </c>
      <c r="C49" s="55" t="s">
        <v>173</v>
      </c>
      <c r="D49" s="39" t="s">
        <v>81</v>
      </c>
      <c r="E49" s="40" t="s">
        <v>6</v>
      </c>
      <c r="F49" s="40" t="s">
        <v>6</v>
      </c>
      <c r="G49" s="56" t="s">
        <v>6</v>
      </c>
      <c r="H49" s="57" t="s">
        <v>6</v>
      </c>
      <c r="I49" s="40" t="s">
        <v>6</v>
      </c>
      <c r="J49" s="40" t="s">
        <v>6</v>
      </c>
      <c r="K49" s="51" t="s">
        <v>6</v>
      </c>
      <c r="L49" s="51" t="s">
        <v>6</v>
      </c>
      <c r="M49" s="52" t="s">
        <v>6</v>
      </c>
      <c r="N49" s="51" t="s">
        <v>6</v>
      </c>
      <c r="O49" s="40" t="s">
        <v>6</v>
      </c>
      <c r="P49" s="40" t="s">
        <v>6</v>
      </c>
      <c r="Q49" s="40" t="s">
        <v>6</v>
      </c>
      <c r="R49" s="40" t="s">
        <v>6</v>
      </c>
      <c r="S49" s="40" t="s">
        <v>6</v>
      </c>
      <c r="T49" s="58">
        <f>SUM(T46:T48)</f>
        <v>107264.02100000001</v>
      </c>
      <c r="U49" s="51" t="s">
        <v>117</v>
      </c>
    </row>
    <row r="50" spans="1:21" s="38" customFormat="1" ht="78.75">
      <c r="A50" s="53" t="s">
        <v>127</v>
      </c>
      <c r="B50" s="54" t="s">
        <v>343</v>
      </c>
      <c r="C50" s="55" t="s">
        <v>174</v>
      </c>
      <c r="D50" s="39" t="s">
        <v>330</v>
      </c>
      <c r="E50" s="40" t="s">
        <v>97</v>
      </c>
      <c r="F50" s="40" t="s">
        <v>6</v>
      </c>
      <c r="G50" s="56" t="s">
        <v>80</v>
      </c>
      <c r="H50" s="57">
        <v>2029</v>
      </c>
      <c r="I50" s="40" t="s">
        <v>23</v>
      </c>
      <c r="J50" s="40" t="s">
        <v>331</v>
      </c>
      <c r="K50" s="51" t="s">
        <v>91</v>
      </c>
      <c r="L50" s="51" t="s">
        <v>106</v>
      </c>
      <c r="M50" s="52" t="s">
        <v>332</v>
      </c>
      <c r="N50" s="51">
        <v>1</v>
      </c>
      <c r="O50" s="40" t="s">
        <v>8</v>
      </c>
      <c r="P50" s="40" t="s">
        <v>131</v>
      </c>
      <c r="Q50" s="40" t="s">
        <v>333</v>
      </c>
      <c r="R50" s="40" t="s">
        <v>334</v>
      </c>
      <c r="S50" s="40" t="s">
        <v>132</v>
      </c>
      <c r="T50" s="58">
        <f t="shared" si="2"/>
        <v>15276.066000000001</v>
      </c>
      <c r="U50" s="51" t="s">
        <v>117</v>
      </c>
    </row>
    <row r="51" spans="1:21" s="38" customFormat="1" ht="78.75">
      <c r="A51" s="53" t="s">
        <v>127</v>
      </c>
      <c r="B51" s="54" t="s">
        <v>343</v>
      </c>
      <c r="C51" s="55" t="s">
        <v>174</v>
      </c>
      <c r="D51" s="39" t="s">
        <v>335</v>
      </c>
      <c r="E51" s="40" t="s">
        <v>97</v>
      </c>
      <c r="F51" s="40" t="s">
        <v>6</v>
      </c>
      <c r="G51" s="56" t="s">
        <v>80</v>
      </c>
      <c r="H51" s="57">
        <v>2029</v>
      </c>
      <c r="I51" s="40" t="s">
        <v>23</v>
      </c>
      <c r="J51" s="40" t="s">
        <v>339</v>
      </c>
      <c r="K51" s="51" t="s">
        <v>91</v>
      </c>
      <c r="L51" s="51" t="s">
        <v>106</v>
      </c>
      <c r="M51" s="52" t="s">
        <v>332</v>
      </c>
      <c r="N51" s="51">
        <v>1</v>
      </c>
      <c r="O51" s="40" t="s">
        <v>8</v>
      </c>
      <c r="P51" s="40" t="s">
        <v>167</v>
      </c>
      <c r="Q51" s="40" t="s">
        <v>336</v>
      </c>
      <c r="R51" s="40" t="s">
        <v>337</v>
      </c>
      <c r="S51" s="40" t="s">
        <v>123</v>
      </c>
      <c r="T51" s="58">
        <f t="shared" si="2"/>
        <v>473.41839999999996</v>
      </c>
      <c r="U51" s="51" t="s">
        <v>117</v>
      </c>
    </row>
    <row r="52" spans="1:21" s="38" customFormat="1" ht="78.75">
      <c r="A52" s="53" t="s">
        <v>127</v>
      </c>
      <c r="B52" s="54" t="s">
        <v>343</v>
      </c>
      <c r="C52" s="55" t="s">
        <v>174</v>
      </c>
      <c r="D52" s="39" t="s">
        <v>340</v>
      </c>
      <c r="E52" s="40" t="s">
        <v>97</v>
      </c>
      <c r="F52" s="40" t="s">
        <v>6</v>
      </c>
      <c r="G52" s="56" t="s">
        <v>80</v>
      </c>
      <c r="H52" s="57">
        <v>2029</v>
      </c>
      <c r="I52" s="40" t="s">
        <v>163</v>
      </c>
      <c r="J52" s="40" t="s">
        <v>274</v>
      </c>
      <c r="K52" s="51" t="s">
        <v>91</v>
      </c>
      <c r="L52" s="51" t="s">
        <v>106</v>
      </c>
      <c r="M52" s="52" t="s">
        <v>332</v>
      </c>
      <c r="N52" s="51">
        <v>1</v>
      </c>
      <c r="O52" s="40" t="s">
        <v>96</v>
      </c>
      <c r="P52" s="40" t="s">
        <v>338</v>
      </c>
      <c r="Q52" s="40" t="s">
        <v>342</v>
      </c>
      <c r="R52" s="40" t="s">
        <v>341</v>
      </c>
      <c r="S52" s="40" t="s">
        <v>96</v>
      </c>
      <c r="T52" s="58">
        <f t="shared" si="2"/>
        <v>2127.5100000000002</v>
      </c>
      <c r="U52" s="51" t="s">
        <v>117</v>
      </c>
    </row>
    <row r="53" spans="1:21" s="38" customFormat="1" ht="47.25">
      <c r="A53" s="53" t="s">
        <v>127</v>
      </c>
      <c r="B53" s="54" t="s">
        <v>343</v>
      </c>
      <c r="C53" s="55" t="s">
        <v>174</v>
      </c>
      <c r="D53" s="39" t="s">
        <v>81</v>
      </c>
      <c r="E53" s="40" t="s">
        <v>6</v>
      </c>
      <c r="F53" s="40" t="s">
        <v>6</v>
      </c>
      <c r="G53" s="56" t="s">
        <v>6</v>
      </c>
      <c r="H53" s="57" t="s">
        <v>6</v>
      </c>
      <c r="I53" s="40" t="s">
        <v>6</v>
      </c>
      <c r="J53" s="40" t="s">
        <v>6</v>
      </c>
      <c r="K53" s="51" t="s">
        <v>6</v>
      </c>
      <c r="L53" s="51" t="s">
        <v>6</v>
      </c>
      <c r="M53" s="52" t="s">
        <v>6</v>
      </c>
      <c r="N53" s="51" t="s">
        <v>6</v>
      </c>
      <c r="O53" s="40" t="s">
        <v>6</v>
      </c>
      <c r="P53" s="40" t="s">
        <v>6</v>
      </c>
      <c r="Q53" s="40" t="s">
        <v>6</v>
      </c>
      <c r="R53" s="40" t="s">
        <v>6</v>
      </c>
      <c r="S53" s="40" t="s">
        <v>6</v>
      </c>
      <c r="T53" s="58">
        <f>SUM(T50:T52)</f>
        <v>17876.994400000003</v>
      </c>
      <c r="U53" s="51" t="s">
        <v>117</v>
      </c>
    </row>
    <row r="54" spans="1:21" s="38" customFormat="1" ht="78.75">
      <c r="A54" s="53" t="s">
        <v>127</v>
      </c>
      <c r="B54" s="54" t="s">
        <v>312</v>
      </c>
      <c r="C54" s="55" t="s">
        <v>175</v>
      </c>
      <c r="D54" s="39" t="s">
        <v>252</v>
      </c>
      <c r="E54" s="40" t="s">
        <v>97</v>
      </c>
      <c r="F54" s="40" t="s">
        <v>6</v>
      </c>
      <c r="G54" s="56" t="s">
        <v>255</v>
      </c>
      <c r="H54" s="57">
        <v>2029</v>
      </c>
      <c r="I54" s="40" t="s">
        <v>23</v>
      </c>
      <c r="J54" s="40" t="s">
        <v>256</v>
      </c>
      <c r="K54" s="51" t="s">
        <v>91</v>
      </c>
      <c r="L54" s="51" t="s">
        <v>106</v>
      </c>
      <c r="M54" s="52" t="s">
        <v>191</v>
      </c>
      <c r="N54" s="51">
        <v>1</v>
      </c>
      <c r="O54" s="40">
        <v>1</v>
      </c>
      <c r="P54" s="40" t="s">
        <v>98</v>
      </c>
      <c r="Q54" s="40" t="s">
        <v>253</v>
      </c>
      <c r="R54" s="40" t="s">
        <v>254</v>
      </c>
      <c r="S54" s="40" t="s">
        <v>124</v>
      </c>
      <c r="T54" s="58">
        <f t="shared" ref="T54:T64" si="3">N54*O54*R54*S54</f>
        <v>2590.7730000000001</v>
      </c>
      <c r="U54" s="51" t="s">
        <v>117</v>
      </c>
    </row>
    <row r="55" spans="1:21" s="38" customFormat="1" ht="62.25" customHeight="1">
      <c r="A55" s="53" t="s">
        <v>127</v>
      </c>
      <c r="B55" s="54" t="s">
        <v>312</v>
      </c>
      <c r="C55" s="55" t="s">
        <v>175</v>
      </c>
      <c r="D55" s="39" t="s">
        <v>290</v>
      </c>
      <c r="E55" s="40" t="s">
        <v>97</v>
      </c>
      <c r="F55" s="40" t="s">
        <v>6</v>
      </c>
      <c r="G55" s="56" t="s">
        <v>255</v>
      </c>
      <c r="H55" s="57">
        <v>2029</v>
      </c>
      <c r="I55" s="40" t="s">
        <v>23</v>
      </c>
      <c r="J55" s="40" t="s">
        <v>168</v>
      </c>
      <c r="K55" s="51" t="s">
        <v>91</v>
      </c>
      <c r="L55" s="51" t="s">
        <v>106</v>
      </c>
      <c r="M55" s="52" t="s">
        <v>191</v>
      </c>
      <c r="N55" s="51">
        <v>1</v>
      </c>
      <c r="O55" s="40" t="s">
        <v>8</v>
      </c>
      <c r="P55" s="40" t="s">
        <v>167</v>
      </c>
      <c r="Q55" s="40" t="s">
        <v>292</v>
      </c>
      <c r="R55" s="40" t="s">
        <v>291</v>
      </c>
      <c r="S55" s="40" t="s">
        <v>123</v>
      </c>
      <c r="T55" s="58">
        <f t="shared" si="3"/>
        <v>563.1472</v>
      </c>
      <c r="U55" s="51" t="s">
        <v>117</v>
      </c>
    </row>
    <row r="56" spans="1:21" s="38" customFormat="1" ht="78.75">
      <c r="A56" s="53" t="s">
        <v>127</v>
      </c>
      <c r="B56" s="54" t="s">
        <v>312</v>
      </c>
      <c r="C56" s="55" t="s">
        <v>175</v>
      </c>
      <c r="D56" s="39" t="s">
        <v>306</v>
      </c>
      <c r="E56" s="40" t="s">
        <v>93</v>
      </c>
      <c r="F56" s="40" t="s">
        <v>6</v>
      </c>
      <c r="G56" s="56" t="s">
        <v>255</v>
      </c>
      <c r="H56" s="57">
        <v>2029</v>
      </c>
      <c r="I56" s="40" t="s">
        <v>110</v>
      </c>
      <c r="J56" s="40" t="s">
        <v>138</v>
      </c>
      <c r="K56" s="51" t="s">
        <v>91</v>
      </c>
      <c r="L56" s="51" t="s">
        <v>106</v>
      </c>
      <c r="M56" s="52" t="s">
        <v>191</v>
      </c>
      <c r="N56" s="51">
        <v>1</v>
      </c>
      <c r="O56" s="40">
        <v>7</v>
      </c>
      <c r="P56" s="40" t="s">
        <v>125</v>
      </c>
      <c r="Q56" s="40" t="s">
        <v>304</v>
      </c>
      <c r="R56" s="40" t="s">
        <v>307</v>
      </c>
      <c r="S56" s="40" t="s">
        <v>126</v>
      </c>
      <c r="T56" s="58">
        <f t="shared" si="3"/>
        <v>806.65200000000004</v>
      </c>
      <c r="U56" s="51" t="s">
        <v>117</v>
      </c>
    </row>
    <row r="57" spans="1:21" s="38" customFormat="1" ht="78.75">
      <c r="A57" s="53" t="s">
        <v>127</v>
      </c>
      <c r="B57" s="54" t="s">
        <v>312</v>
      </c>
      <c r="C57" s="55" t="s">
        <v>175</v>
      </c>
      <c r="D57" s="39" t="s">
        <v>114</v>
      </c>
      <c r="E57" s="40" t="s">
        <v>93</v>
      </c>
      <c r="F57" s="40" t="s">
        <v>6</v>
      </c>
      <c r="G57" s="56" t="s">
        <v>255</v>
      </c>
      <c r="H57" s="57">
        <v>2029</v>
      </c>
      <c r="I57" s="40" t="s">
        <v>110</v>
      </c>
      <c r="J57" s="39" t="s">
        <v>299</v>
      </c>
      <c r="K57" s="51" t="s">
        <v>91</v>
      </c>
      <c r="L57" s="51" t="s">
        <v>106</v>
      </c>
      <c r="M57" s="52" t="s">
        <v>191</v>
      </c>
      <c r="N57" s="51">
        <v>1</v>
      </c>
      <c r="O57" s="40">
        <v>0.17</v>
      </c>
      <c r="P57" s="40" t="s">
        <v>87</v>
      </c>
      <c r="Q57" s="40" t="s">
        <v>116</v>
      </c>
      <c r="R57" s="40" t="s">
        <v>115</v>
      </c>
      <c r="S57" s="40" t="s">
        <v>260</v>
      </c>
      <c r="T57" s="58">
        <f t="shared" si="3"/>
        <v>255.56793600000003</v>
      </c>
      <c r="U57" s="51" t="s">
        <v>117</v>
      </c>
    </row>
    <row r="58" spans="1:21" s="38" customFormat="1" ht="78.75">
      <c r="A58" s="53" t="s">
        <v>127</v>
      </c>
      <c r="B58" s="54" t="s">
        <v>312</v>
      </c>
      <c r="C58" s="55" t="s">
        <v>175</v>
      </c>
      <c r="D58" s="39" t="s">
        <v>111</v>
      </c>
      <c r="E58" s="40" t="s">
        <v>93</v>
      </c>
      <c r="F58" s="40" t="s">
        <v>6</v>
      </c>
      <c r="G58" s="56" t="s">
        <v>255</v>
      </c>
      <c r="H58" s="57">
        <v>2029</v>
      </c>
      <c r="I58" s="40" t="s">
        <v>110</v>
      </c>
      <c r="J58" s="40" t="s">
        <v>263</v>
      </c>
      <c r="K58" s="51" t="s">
        <v>91</v>
      </c>
      <c r="L58" s="51" t="s">
        <v>106</v>
      </c>
      <c r="M58" s="52" t="s">
        <v>191</v>
      </c>
      <c r="N58" s="51">
        <v>1</v>
      </c>
      <c r="O58" s="40">
        <v>0.17</v>
      </c>
      <c r="P58" s="40" t="s">
        <v>87</v>
      </c>
      <c r="Q58" s="40" t="s">
        <v>113</v>
      </c>
      <c r="R58" s="40" t="s">
        <v>112</v>
      </c>
      <c r="S58" s="40" t="s">
        <v>215</v>
      </c>
      <c r="T58" s="58">
        <f t="shared" si="3"/>
        <v>164.560068</v>
      </c>
      <c r="U58" s="51" t="s">
        <v>117</v>
      </c>
    </row>
    <row r="59" spans="1:21" s="38" customFormat="1" ht="78.75">
      <c r="A59" s="53" t="s">
        <v>127</v>
      </c>
      <c r="B59" s="54" t="s">
        <v>312</v>
      </c>
      <c r="C59" s="55" t="s">
        <v>175</v>
      </c>
      <c r="D59" s="39" t="s">
        <v>308</v>
      </c>
      <c r="E59" s="40" t="s">
        <v>93</v>
      </c>
      <c r="F59" s="40" t="s">
        <v>6</v>
      </c>
      <c r="G59" s="56" t="s">
        <v>255</v>
      </c>
      <c r="H59" s="57">
        <v>2029</v>
      </c>
      <c r="I59" s="40" t="s">
        <v>110</v>
      </c>
      <c r="J59" s="40" t="s">
        <v>301</v>
      </c>
      <c r="K59" s="51" t="s">
        <v>91</v>
      </c>
      <c r="L59" s="51" t="s">
        <v>106</v>
      </c>
      <c r="M59" s="52" t="s">
        <v>191</v>
      </c>
      <c r="N59" s="51">
        <v>1</v>
      </c>
      <c r="O59" s="40">
        <v>0.17</v>
      </c>
      <c r="P59" s="40" t="s">
        <v>87</v>
      </c>
      <c r="Q59" s="40" t="s">
        <v>305</v>
      </c>
      <c r="R59" s="40" t="s">
        <v>309</v>
      </c>
      <c r="S59" s="40" t="s">
        <v>264</v>
      </c>
      <c r="T59" s="58">
        <f t="shared" si="3"/>
        <v>102.664224</v>
      </c>
      <c r="U59" s="51" t="s">
        <v>117</v>
      </c>
    </row>
    <row r="60" spans="1:21" s="38" customFormat="1" ht="78.75">
      <c r="A60" s="53" t="s">
        <v>127</v>
      </c>
      <c r="B60" s="54" t="s">
        <v>312</v>
      </c>
      <c r="C60" s="55" t="s">
        <v>175</v>
      </c>
      <c r="D60" s="39" t="s">
        <v>100</v>
      </c>
      <c r="E60" s="40" t="s">
        <v>93</v>
      </c>
      <c r="F60" s="40" t="s">
        <v>6</v>
      </c>
      <c r="G60" s="56" t="s">
        <v>255</v>
      </c>
      <c r="H60" s="57">
        <v>2029</v>
      </c>
      <c r="I60" s="40" t="s">
        <v>110</v>
      </c>
      <c r="J60" s="51" t="s">
        <v>269</v>
      </c>
      <c r="K60" s="51" t="s">
        <v>91</v>
      </c>
      <c r="L60" s="51" t="s">
        <v>106</v>
      </c>
      <c r="M60" s="52" t="s">
        <v>191</v>
      </c>
      <c r="N60" s="51">
        <v>1</v>
      </c>
      <c r="O60" s="40">
        <v>4</v>
      </c>
      <c r="P60" s="40" t="s">
        <v>98</v>
      </c>
      <c r="Q60" s="40" t="s">
        <v>103</v>
      </c>
      <c r="R60" s="40" t="s">
        <v>120</v>
      </c>
      <c r="S60" s="40" t="s">
        <v>264</v>
      </c>
      <c r="T60" s="58">
        <f t="shared" si="3"/>
        <v>20.592000000000002</v>
      </c>
      <c r="U60" s="51" t="s">
        <v>117</v>
      </c>
    </row>
    <row r="61" spans="1:21" s="38" customFormat="1" ht="78.75">
      <c r="A61" s="53" t="s">
        <v>127</v>
      </c>
      <c r="B61" s="54" t="s">
        <v>312</v>
      </c>
      <c r="C61" s="55" t="s">
        <v>175</v>
      </c>
      <c r="D61" s="39" t="s">
        <v>145</v>
      </c>
      <c r="E61" s="40" t="s">
        <v>93</v>
      </c>
      <c r="F61" s="40" t="s">
        <v>6</v>
      </c>
      <c r="G61" s="56" t="s">
        <v>255</v>
      </c>
      <c r="H61" s="57">
        <v>2029</v>
      </c>
      <c r="I61" s="40" t="s">
        <v>110</v>
      </c>
      <c r="J61" s="51" t="s">
        <v>311</v>
      </c>
      <c r="K61" s="51" t="s">
        <v>91</v>
      </c>
      <c r="L61" s="51" t="s">
        <v>106</v>
      </c>
      <c r="M61" s="52" t="s">
        <v>191</v>
      </c>
      <c r="N61" s="51">
        <v>1</v>
      </c>
      <c r="O61" s="40">
        <v>4</v>
      </c>
      <c r="P61" s="40" t="s">
        <v>98</v>
      </c>
      <c r="Q61" s="40" t="s">
        <v>150</v>
      </c>
      <c r="R61" s="40" t="s">
        <v>156</v>
      </c>
      <c r="S61" s="40" t="s">
        <v>264</v>
      </c>
      <c r="T61" s="58">
        <f t="shared" si="3"/>
        <v>23.795200000000001</v>
      </c>
      <c r="U61" s="51" t="s">
        <v>117</v>
      </c>
    </row>
    <row r="62" spans="1:21" s="38" customFormat="1" ht="78.75">
      <c r="A62" s="53" t="s">
        <v>127</v>
      </c>
      <c r="B62" s="54" t="s">
        <v>312</v>
      </c>
      <c r="C62" s="55" t="s">
        <v>175</v>
      </c>
      <c r="D62" s="39" t="s">
        <v>146</v>
      </c>
      <c r="E62" s="40" t="s">
        <v>93</v>
      </c>
      <c r="F62" s="40" t="s">
        <v>6</v>
      </c>
      <c r="G62" s="56" t="s">
        <v>255</v>
      </c>
      <c r="H62" s="57">
        <v>2029</v>
      </c>
      <c r="I62" s="40" t="s">
        <v>110</v>
      </c>
      <c r="J62" s="40" t="s">
        <v>302</v>
      </c>
      <c r="K62" s="51" t="s">
        <v>91</v>
      </c>
      <c r="L62" s="51" t="s">
        <v>106</v>
      </c>
      <c r="M62" s="52" t="s">
        <v>191</v>
      </c>
      <c r="N62" s="51">
        <v>1</v>
      </c>
      <c r="O62" s="40" t="s">
        <v>310</v>
      </c>
      <c r="P62" s="40" t="s">
        <v>87</v>
      </c>
      <c r="Q62" s="40" t="s">
        <v>151</v>
      </c>
      <c r="R62" s="40" t="s">
        <v>158</v>
      </c>
      <c r="S62" s="40" t="s">
        <v>123</v>
      </c>
      <c r="T62" s="58">
        <f t="shared" si="3"/>
        <v>100.049964</v>
      </c>
      <c r="U62" s="51" t="s">
        <v>117</v>
      </c>
    </row>
    <row r="63" spans="1:21" s="38" customFormat="1" ht="78.75">
      <c r="A63" s="53" t="s">
        <v>127</v>
      </c>
      <c r="B63" s="54" t="s">
        <v>312</v>
      </c>
      <c r="C63" s="55" t="s">
        <v>175</v>
      </c>
      <c r="D63" s="39" t="s">
        <v>273</v>
      </c>
      <c r="E63" s="40" t="s">
        <v>93</v>
      </c>
      <c r="F63" s="40" t="s">
        <v>6</v>
      </c>
      <c r="G63" s="56" t="s">
        <v>255</v>
      </c>
      <c r="H63" s="57">
        <v>2029</v>
      </c>
      <c r="I63" s="40" t="s">
        <v>163</v>
      </c>
      <c r="J63" s="51" t="s">
        <v>274</v>
      </c>
      <c r="K63" s="51" t="s">
        <v>91</v>
      </c>
      <c r="L63" s="51" t="s">
        <v>106</v>
      </c>
      <c r="M63" s="52" t="s">
        <v>191</v>
      </c>
      <c r="N63" s="51">
        <v>1</v>
      </c>
      <c r="O63" s="40" t="s">
        <v>96</v>
      </c>
      <c r="P63" s="40" t="s">
        <v>98</v>
      </c>
      <c r="Q63" s="40" t="s">
        <v>277</v>
      </c>
      <c r="R63" s="40" t="s">
        <v>275</v>
      </c>
      <c r="S63" s="40" t="s">
        <v>96</v>
      </c>
      <c r="T63" s="58">
        <f t="shared" si="3"/>
        <v>234.03</v>
      </c>
      <c r="U63" s="51" t="s">
        <v>117</v>
      </c>
    </row>
    <row r="64" spans="1:21" s="38" customFormat="1" ht="78.75">
      <c r="A64" s="53" t="s">
        <v>127</v>
      </c>
      <c r="B64" s="54" t="s">
        <v>312</v>
      </c>
      <c r="C64" s="55" t="s">
        <v>175</v>
      </c>
      <c r="D64" s="39" t="s">
        <v>278</v>
      </c>
      <c r="E64" s="40" t="s">
        <v>97</v>
      </c>
      <c r="F64" s="40" t="s">
        <v>6</v>
      </c>
      <c r="G64" s="56" t="s">
        <v>255</v>
      </c>
      <c r="H64" s="57">
        <v>2029</v>
      </c>
      <c r="I64" s="40" t="s">
        <v>163</v>
      </c>
      <c r="J64" s="51" t="s">
        <v>274</v>
      </c>
      <c r="K64" s="51" t="s">
        <v>91</v>
      </c>
      <c r="L64" s="51" t="s">
        <v>106</v>
      </c>
      <c r="M64" s="52" t="s">
        <v>191</v>
      </c>
      <c r="N64" s="51">
        <v>1</v>
      </c>
      <c r="O64" s="40" t="s">
        <v>96</v>
      </c>
      <c r="P64" s="40" t="s">
        <v>98</v>
      </c>
      <c r="Q64" s="40" t="s">
        <v>280</v>
      </c>
      <c r="R64" s="40" t="s">
        <v>279</v>
      </c>
      <c r="S64" s="40" t="s">
        <v>96</v>
      </c>
      <c r="T64" s="58">
        <f t="shared" si="3"/>
        <v>425.5</v>
      </c>
      <c r="U64" s="51" t="s">
        <v>117</v>
      </c>
    </row>
    <row r="65" spans="1:21" s="38" customFormat="1" ht="63">
      <c r="A65" s="53" t="s">
        <v>127</v>
      </c>
      <c r="B65" s="54" t="s">
        <v>312</v>
      </c>
      <c r="C65" s="55" t="s">
        <v>175</v>
      </c>
      <c r="D65" s="59" t="s">
        <v>81</v>
      </c>
      <c r="E65" s="51" t="s">
        <v>6</v>
      </c>
      <c r="F65" s="51" t="s">
        <v>6</v>
      </c>
      <c r="G65" s="51" t="s">
        <v>6</v>
      </c>
      <c r="H65" s="51" t="s">
        <v>6</v>
      </c>
      <c r="I65" s="51" t="s">
        <v>6</v>
      </c>
      <c r="J65" s="51" t="s">
        <v>6</v>
      </c>
      <c r="K65" s="51" t="s">
        <v>6</v>
      </c>
      <c r="L65" s="51" t="s">
        <v>6</v>
      </c>
      <c r="M65" s="51" t="s">
        <v>6</v>
      </c>
      <c r="N65" s="51" t="s">
        <v>6</v>
      </c>
      <c r="O65" s="51" t="s">
        <v>6</v>
      </c>
      <c r="P65" s="51" t="s">
        <v>6</v>
      </c>
      <c r="Q65" s="51" t="s">
        <v>6</v>
      </c>
      <c r="R65" s="51" t="s">
        <v>6</v>
      </c>
      <c r="S65" s="51" t="s">
        <v>6</v>
      </c>
      <c r="T65" s="58">
        <f>SUM(T54:T64)</f>
        <v>5287.3315919999986</v>
      </c>
      <c r="U65" s="51" t="s">
        <v>117</v>
      </c>
    </row>
    <row r="66" spans="1:21" s="38" customFormat="1" ht="62.25" customHeight="1">
      <c r="A66" s="53" t="s">
        <v>128</v>
      </c>
      <c r="B66" s="54" t="s">
        <v>303</v>
      </c>
      <c r="C66" s="55" t="s">
        <v>176</v>
      </c>
      <c r="D66" s="39" t="s">
        <v>143</v>
      </c>
      <c r="E66" s="40" t="s">
        <v>97</v>
      </c>
      <c r="F66" s="40" t="s">
        <v>6</v>
      </c>
      <c r="G66" s="56" t="s">
        <v>255</v>
      </c>
      <c r="H66" s="57">
        <v>2029</v>
      </c>
      <c r="I66" s="40" t="s">
        <v>23</v>
      </c>
      <c r="J66" s="40" t="s">
        <v>153</v>
      </c>
      <c r="K66" s="51" t="s">
        <v>91</v>
      </c>
      <c r="L66" s="51" t="s">
        <v>106</v>
      </c>
      <c r="M66" s="52" t="s">
        <v>191</v>
      </c>
      <c r="N66" s="51">
        <v>1</v>
      </c>
      <c r="O66" s="40">
        <v>1</v>
      </c>
      <c r="P66" s="40" t="s">
        <v>98</v>
      </c>
      <c r="Q66" s="40" t="s">
        <v>147</v>
      </c>
      <c r="R66" s="40" t="s">
        <v>152</v>
      </c>
      <c r="S66" s="40" t="s">
        <v>124</v>
      </c>
      <c r="T66" s="58">
        <f t="shared" ref="T66:T77" si="4">N66*O66*R66*S66</f>
        <v>1868.9195</v>
      </c>
      <c r="U66" s="51" t="s">
        <v>117</v>
      </c>
    </row>
    <row r="67" spans="1:21" s="38" customFormat="1" ht="62.25" customHeight="1">
      <c r="A67" s="53" t="s">
        <v>128</v>
      </c>
      <c r="B67" s="54" t="s">
        <v>303</v>
      </c>
      <c r="C67" s="55" t="s">
        <v>176</v>
      </c>
      <c r="D67" s="39" t="s">
        <v>286</v>
      </c>
      <c r="E67" s="40" t="s">
        <v>97</v>
      </c>
      <c r="F67" s="40" t="s">
        <v>6</v>
      </c>
      <c r="G67" s="56" t="s">
        <v>255</v>
      </c>
      <c r="H67" s="57">
        <v>2029</v>
      </c>
      <c r="I67" s="40" t="s">
        <v>23</v>
      </c>
      <c r="J67" s="40" t="s">
        <v>289</v>
      </c>
      <c r="K67" s="51" t="s">
        <v>91</v>
      </c>
      <c r="L67" s="51" t="s">
        <v>106</v>
      </c>
      <c r="M67" s="52" t="s">
        <v>191</v>
      </c>
      <c r="N67" s="51">
        <v>1</v>
      </c>
      <c r="O67" s="40">
        <v>1</v>
      </c>
      <c r="P67" s="40" t="s">
        <v>98</v>
      </c>
      <c r="Q67" s="40" t="s">
        <v>287</v>
      </c>
      <c r="R67" s="40" t="s">
        <v>288</v>
      </c>
      <c r="S67" s="40" t="s">
        <v>124</v>
      </c>
      <c r="T67" s="58">
        <f t="shared" si="4"/>
        <v>1941.0135</v>
      </c>
      <c r="U67" s="51" t="s">
        <v>117</v>
      </c>
    </row>
    <row r="68" spans="1:21" s="38" customFormat="1" ht="62.25" customHeight="1">
      <c r="A68" s="53" t="s">
        <v>128</v>
      </c>
      <c r="B68" s="54" t="s">
        <v>303</v>
      </c>
      <c r="C68" s="55" t="s">
        <v>176</v>
      </c>
      <c r="D68" s="39" t="s">
        <v>290</v>
      </c>
      <c r="E68" s="40" t="s">
        <v>97</v>
      </c>
      <c r="F68" s="40" t="s">
        <v>6</v>
      </c>
      <c r="G68" s="56" t="s">
        <v>255</v>
      </c>
      <c r="H68" s="57">
        <v>2029</v>
      </c>
      <c r="I68" s="40" t="s">
        <v>23</v>
      </c>
      <c r="J68" s="40" t="s">
        <v>168</v>
      </c>
      <c r="K68" s="51" t="s">
        <v>91</v>
      </c>
      <c r="L68" s="51" t="s">
        <v>106</v>
      </c>
      <c r="M68" s="52" t="s">
        <v>191</v>
      </c>
      <c r="N68" s="51">
        <v>1</v>
      </c>
      <c r="O68" s="40" t="s">
        <v>8</v>
      </c>
      <c r="P68" s="40" t="s">
        <v>167</v>
      </c>
      <c r="Q68" s="40" t="s">
        <v>292</v>
      </c>
      <c r="R68" s="40" t="s">
        <v>291</v>
      </c>
      <c r="S68" s="40" t="s">
        <v>123</v>
      </c>
      <c r="T68" s="58">
        <f t="shared" ref="T68:T70" si="5">N68*O68*R68*S68</f>
        <v>563.1472</v>
      </c>
      <c r="U68" s="51" t="s">
        <v>117</v>
      </c>
    </row>
    <row r="69" spans="1:21" s="38" customFormat="1" ht="62.25" customHeight="1">
      <c r="A69" s="53" t="s">
        <v>128</v>
      </c>
      <c r="B69" s="54" t="s">
        <v>303</v>
      </c>
      <c r="C69" s="55" t="s">
        <v>176</v>
      </c>
      <c r="D69" s="39" t="s">
        <v>159</v>
      </c>
      <c r="E69" s="40" t="s">
        <v>93</v>
      </c>
      <c r="F69" s="40" t="s">
        <v>6</v>
      </c>
      <c r="G69" s="56" t="s">
        <v>255</v>
      </c>
      <c r="H69" s="57">
        <v>2029</v>
      </c>
      <c r="I69" s="40" t="s">
        <v>23</v>
      </c>
      <c r="J69" s="40" t="s">
        <v>293</v>
      </c>
      <c r="K69" s="51" t="s">
        <v>91</v>
      </c>
      <c r="L69" s="51" t="s">
        <v>106</v>
      </c>
      <c r="M69" s="52" t="s">
        <v>191</v>
      </c>
      <c r="N69" s="51">
        <v>1</v>
      </c>
      <c r="O69" s="40">
        <v>2</v>
      </c>
      <c r="P69" s="40" t="s">
        <v>98</v>
      </c>
      <c r="Q69" s="40" t="s">
        <v>134</v>
      </c>
      <c r="R69" s="40" t="s">
        <v>160</v>
      </c>
      <c r="S69" s="40" t="s">
        <v>135</v>
      </c>
      <c r="T69" s="58">
        <f t="shared" si="5"/>
        <v>1293.3134</v>
      </c>
      <c r="U69" s="51" t="s">
        <v>117</v>
      </c>
    </row>
    <row r="70" spans="1:21" s="38" customFormat="1" ht="62.25" customHeight="1">
      <c r="A70" s="53" t="s">
        <v>128</v>
      </c>
      <c r="B70" s="54" t="s">
        <v>303</v>
      </c>
      <c r="C70" s="55" t="s">
        <v>176</v>
      </c>
      <c r="D70" s="39" t="s">
        <v>258</v>
      </c>
      <c r="E70" s="40" t="s">
        <v>97</v>
      </c>
      <c r="F70" s="40" t="s">
        <v>6</v>
      </c>
      <c r="G70" s="56" t="s">
        <v>255</v>
      </c>
      <c r="H70" s="57">
        <v>2029</v>
      </c>
      <c r="I70" s="40" t="s">
        <v>110</v>
      </c>
      <c r="J70" s="40" t="s">
        <v>138</v>
      </c>
      <c r="K70" s="51" t="s">
        <v>91</v>
      </c>
      <c r="L70" s="51" t="s">
        <v>106</v>
      </c>
      <c r="M70" s="52" t="s">
        <v>191</v>
      </c>
      <c r="N70" s="51">
        <v>1</v>
      </c>
      <c r="O70" s="40" t="s">
        <v>294</v>
      </c>
      <c r="P70" s="40" t="s">
        <v>125</v>
      </c>
      <c r="Q70" s="40" t="s">
        <v>148</v>
      </c>
      <c r="R70" s="40" t="s">
        <v>259</v>
      </c>
      <c r="S70" s="40" t="s">
        <v>126</v>
      </c>
      <c r="T70" s="58">
        <f t="shared" si="5"/>
        <v>18655.660799999998</v>
      </c>
      <c r="U70" s="51" t="s">
        <v>117</v>
      </c>
    </row>
    <row r="71" spans="1:21" s="38" customFormat="1" ht="62.25" customHeight="1">
      <c r="A71" s="53" t="s">
        <v>128</v>
      </c>
      <c r="B71" s="54" t="s">
        <v>303</v>
      </c>
      <c r="C71" s="55" t="s">
        <v>176</v>
      </c>
      <c r="D71" s="39" t="s">
        <v>114</v>
      </c>
      <c r="E71" s="40" t="s">
        <v>93</v>
      </c>
      <c r="F71" s="40" t="s">
        <v>6</v>
      </c>
      <c r="G71" s="56" t="s">
        <v>255</v>
      </c>
      <c r="H71" s="57">
        <v>2029</v>
      </c>
      <c r="I71" s="40" t="s">
        <v>110</v>
      </c>
      <c r="J71" s="39" t="s">
        <v>299</v>
      </c>
      <c r="K71" s="51" t="s">
        <v>91</v>
      </c>
      <c r="L71" s="51" t="s">
        <v>106</v>
      </c>
      <c r="M71" s="52" t="s">
        <v>191</v>
      </c>
      <c r="N71" s="51">
        <v>1</v>
      </c>
      <c r="O71" s="40">
        <v>1.1000000000000001</v>
      </c>
      <c r="P71" s="40" t="s">
        <v>87</v>
      </c>
      <c r="Q71" s="40" t="s">
        <v>116</v>
      </c>
      <c r="R71" s="40" t="s">
        <v>115</v>
      </c>
      <c r="S71" s="40" t="s">
        <v>260</v>
      </c>
      <c r="T71" s="58">
        <f t="shared" si="4"/>
        <v>1653.67488</v>
      </c>
      <c r="U71" s="51" t="s">
        <v>117</v>
      </c>
    </row>
    <row r="72" spans="1:21" s="38" customFormat="1" ht="62.25" customHeight="1">
      <c r="A72" s="53" t="s">
        <v>128</v>
      </c>
      <c r="B72" s="54" t="s">
        <v>303</v>
      </c>
      <c r="C72" s="55" t="s">
        <v>176</v>
      </c>
      <c r="D72" s="39" t="s">
        <v>111</v>
      </c>
      <c r="E72" s="40" t="s">
        <v>93</v>
      </c>
      <c r="F72" s="40" t="s">
        <v>6</v>
      </c>
      <c r="G72" s="56" t="s">
        <v>255</v>
      </c>
      <c r="H72" s="57">
        <v>2029</v>
      </c>
      <c r="I72" s="40" t="s">
        <v>110</v>
      </c>
      <c r="J72" s="40" t="s">
        <v>263</v>
      </c>
      <c r="K72" s="51" t="s">
        <v>91</v>
      </c>
      <c r="L72" s="51" t="s">
        <v>106</v>
      </c>
      <c r="M72" s="52" t="s">
        <v>191</v>
      </c>
      <c r="N72" s="51">
        <v>1</v>
      </c>
      <c r="O72" s="40">
        <v>1.1000000000000001</v>
      </c>
      <c r="P72" s="40" t="s">
        <v>87</v>
      </c>
      <c r="Q72" s="40" t="s">
        <v>113</v>
      </c>
      <c r="R72" s="40" t="s">
        <v>112</v>
      </c>
      <c r="S72" s="40" t="s">
        <v>215</v>
      </c>
      <c r="T72" s="58">
        <f t="shared" si="4"/>
        <v>1064.80044</v>
      </c>
      <c r="U72" s="51" t="s">
        <v>117</v>
      </c>
    </row>
    <row r="73" spans="1:21" s="38" customFormat="1" ht="72.75" customHeight="1">
      <c r="A73" s="53" t="s">
        <v>128</v>
      </c>
      <c r="B73" s="54" t="s">
        <v>303</v>
      </c>
      <c r="C73" s="55" t="s">
        <v>176</v>
      </c>
      <c r="D73" s="39" t="s">
        <v>296</v>
      </c>
      <c r="E73" s="40" t="s">
        <v>93</v>
      </c>
      <c r="F73" s="40" t="s">
        <v>6</v>
      </c>
      <c r="G73" s="56" t="s">
        <v>255</v>
      </c>
      <c r="H73" s="57">
        <v>2029</v>
      </c>
      <c r="I73" s="40" t="s">
        <v>110</v>
      </c>
      <c r="J73" s="40" t="s">
        <v>300</v>
      </c>
      <c r="K73" s="51" t="s">
        <v>91</v>
      </c>
      <c r="L73" s="51" t="s">
        <v>106</v>
      </c>
      <c r="M73" s="52" t="s">
        <v>191</v>
      </c>
      <c r="N73" s="51">
        <v>1</v>
      </c>
      <c r="O73" s="40">
        <v>1.68</v>
      </c>
      <c r="P73" s="40" t="s">
        <v>87</v>
      </c>
      <c r="Q73" s="40" t="s">
        <v>298</v>
      </c>
      <c r="R73" s="40" t="s">
        <v>297</v>
      </c>
      <c r="S73" s="40" t="s">
        <v>264</v>
      </c>
      <c r="T73" s="58">
        <f t="shared" si="4"/>
        <v>650.762112</v>
      </c>
      <c r="U73" s="51" t="s">
        <v>117</v>
      </c>
    </row>
    <row r="74" spans="1:21" s="38" customFormat="1" ht="66.75" customHeight="1">
      <c r="A74" s="53" t="s">
        <v>128</v>
      </c>
      <c r="B74" s="54" t="s">
        <v>303</v>
      </c>
      <c r="C74" s="55" t="s">
        <v>176</v>
      </c>
      <c r="D74" s="39" t="s">
        <v>144</v>
      </c>
      <c r="E74" s="40" t="s">
        <v>93</v>
      </c>
      <c r="F74" s="40" t="s">
        <v>6</v>
      </c>
      <c r="G74" s="56" t="s">
        <v>255</v>
      </c>
      <c r="H74" s="57">
        <v>2029</v>
      </c>
      <c r="I74" s="40" t="s">
        <v>110</v>
      </c>
      <c r="J74" s="40" t="s">
        <v>301</v>
      </c>
      <c r="K74" s="51" t="s">
        <v>91</v>
      </c>
      <c r="L74" s="51" t="s">
        <v>106</v>
      </c>
      <c r="M74" s="52" t="s">
        <v>191</v>
      </c>
      <c r="N74" s="51">
        <v>1</v>
      </c>
      <c r="O74" s="40">
        <v>1.1000000000000001</v>
      </c>
      <c r="P74" s="40" t="s">
        <v>87</v>
      </c>
      <c r="Q74" s="40" t="s">
        <v>107</v>
      </c>
      <c r="R74" s="40" t="s">
        <v>108</v>
      </c>
      <c r="S74" s="40" t="s">
        <v>264</v>
      </c>
      <c r="T74" s="58">
        <f t="shared" si="4"/>
        <v>628.5593600000002</v>
      </c>
      <c r="U74" s="51" t="s">
        <v>117</v>
      </c>
    </row>
    <row r="75" spans="1:21" s="38" customFormat="1" ht="66.75" customHeight="1">
      <c r="A75" s="53" t="s">
        <v>128</v>
      </c>
      <c r="B75" s="54" t="s">
        <v>303</v>
      </c>
      <c r="C75" s="55" t="s">
        <v>176</v>
      </c>
      <c r="D75" s="39" t="s">
        <v>100</v>
      </c>
      <c r="E75" s="40" t="s">
        <v>93</v>
      </c>
      <c r="F75" s="40" t="s">
        <v>6</v>
      </c>
      <c r="G75" s="56" t="s">
        <v>255</v>
      </c>
      <c r="H75" s="57">
        <v>2029</v>
      </c>
      <c r="I75" s="40" t="s">
        <v>110</v>
      </c>
      <c r="J75" s="39" t="s">
        <v>155</v>
      </c>
      <c r="K75" s="51" t="s">
        <v>91</v>
      </c>
      <c r="L75" s="51" t="s">
        <v>106</v>
      </c>
      <c r="M75" s="52" t="s">
        <v>191</v>
      </c>
      <c r="N75" s="51">
        <v>1</v>
      </c>
      <c r="O75" s="40">
        <v>22</v>
      </c>
      <c r="P75" s="40" t="s">
        <v>98</v>
      </c>
      <c r="Q75" s="40" t="s">
        <v>103</v>
      </c>
      <c r="R75" s="40" t="s">
        <v>120</v>
      </c>
      <c r="S75" s="40" t="s">
        <v>264</v>
      </c>
      <c r="T75" s="58">
        <f t="shared" si="4"/>
        <v>113.25600000000001</v>
      </c>
      <c r="U75" s="51" t="s">
        <v>117</v>
      </c>
    </row>
    <row r="76" spans="1:21" s="38" customFormat="1" ht="66.75" customHeight="1">
      <c r="A76" s="53" t="s">
        <v>128</v>
      </c>
      <c r="B76" s="54" t="s">
        <v>303</v>
      </c>
      <c r="C76" s="55" t="s">
        <v>176</v>
      </c>
      <c r="D76" s="39" t="s">
        <v>145</v>
      </c>
      <c r="E76" s="40" t="s">
        <v>93</v>
      </c>
      <c r="F76" s="40" t="s">
        <v>6</v>
      </c>
      <c r="G76" s="56" t="s">
        <v>255</v>
      </c>
      <c r="H76" s="57">
        <v>2029</v>
      </c>
      <c r="I76" s="40" t="s">
        <v>110</v>
      </c>
      <c r="J76" s="40" t="s">
        <v>157</v>
      </c>
      <c r="K76" s="51" t="s">
        <v>91</v>
      </c>
      <c r="L76" s="51" t="s">
        <v>106</v>
      </c>
      <c r="M76" s="52" t="s">
        <v>191</v>
      </c>
      <c r="N76" s="51">
        <v>1</v>
      </c>
      <c r="O76" s="40">
        <v>22</v>
      </c>
      <c r="P76" s="40" t="s">
        <v>98</v>
      </c>
      <c r="Q76" s="40" t="s">
        <v>150</v>
      </c>
      <c r="R76" s="40" t="s">
        <v>156</v>
      </c>
      <c r="S76" s="40" t="s">
        <v>264</v>
      </c>
      <c r="T76" s="58">
        <f t="shared" si="4"/>
        <v>130.87359999999998</v>
      </c>
      <c r="U76" s="51" t="s">
        <v>117</v>
      </c>
    </row>
    <row r="77" spans="1:21" s="38" customFormat="1" ht="66.75" customHeight="1">
      <c r="A77" s="53" t="s">
        <v>128</v>
      </c>
      <c r="B77" s="54" t="s">
        <v>303</v>
      </c>
      <c r="C77" s="55" t="s">
        <v>176</v>
      </c>
      <c r="D77" s="39" t="s">
        <v>146</v>
      </c>
      <c r="E77" s="40" t="s">
        <v>93</v>
      </c>
      <c r="F77" s="40" t="s">
        <v>6</v>
      </c>
      <c r="G77" s="56" t="s">
        <v>255</v>
      </c>
      <c r="H77" s="57">
        <v>2029</v>
      </c>
      <c r="I77" s="40" t="s">
        <v>110</v>
      </c>
      <c r="J77" s="40" t="s">
        <v>302</v>
      </c>
      <c r="K77" s="51" t="s">
        <v>91</v>
      </c>
      <c r="L77" s="51" t="s">
        <v>106</v>
      </c>
      <c r="M77" s="52" t="s">
        <v>191</v>
      </c>
      <c r="N77" s="51">
        <v>1</v>
      </c>
      <c r="O77" s="40" t="s">
        <v>295</v>
      </c>
      <c r="P77" s="40" t="s">
        <v>87</v>
      </c>
      <c r="Q77" s="40" t="s">
        <v>151</v>
      </c>
      <c r="R77" s="40" t="s">
        <v>158</v>
      </c>
      <c r="S77" s="40" t="s">
        <v>123</v>
      </c>
      <c r="T77" s="58">
        <f t="shared" si="4"/>
        <v>647.38211999999999</v>
      </c>
      <c r="U77" s="51" t="s">
        <v>117</v>
      </c>
    </row>
    <row r="78" spans="1:21" s="38" customFormat="1" ht="66.75" customHeight="1">
      <c r="A78" s="53" t="s">
        <v>128</v>
      </c>
      <c r="B78" s="54" t="s">
        <v>303</v>
      </c>
      <c r="C78" s="55" t="s">
        <v>176</v>
      </c>
      <c r="D78" s="39" t="s">
        <v>273</v>
      </c>
      <c r="E78" s="40" t="s">
        <v>93</v>
      </c>
      <c r="F78" s="40" t="s">
        <v>6</v>
      </c>
      <c r="G78" s="56" t="s">
        <v>255</v>
      </c>
      <c r="H78" s="57">
        <v>2029</v>
      </c>
      <c r="I78" s="40" t="s">
        <v>163</v>
      </c>
      <c r="J78" s="51" t="s">
        <v>274</v>
      </c>
      <c r="K78" s="51" t="s">
        <v>91</v>
      </c>
      <c r="L78" s="51" t="s">
        <v>106</v>
      </c>
      <c r="M78" s="52" t="s">
        <v>191</v>
      </c>
      <c r="N78" s="51">
        <v>1</v>
      </c>
      <c r="O78" s="40" t="s">
        <v>8</v>
      </c>
      <c r="P78" s="40" t="s">
        <v>98</v>
      </c>
      <c r="Q78" s="40" t="s">
        <v>277</v>
      </c>
      <c r="R78" s="40" t="s">
        <v>275</v>
      </c>
      <c r="S78" s="40" t="s">
        <v>96</v>
      </c>
      <c r="T78" s="58">
        <f t="shared" ref="T78" si="6">N78*O78*R78*S78</f>
        <v>468.06</v>
      </c>
      <c r="U78" s="51" t="s">
        <v>117</v>
      </c>
    </row>
    <row r="79" spans="1:21" s="38" customFormat="1" ht="66.75" customHeight="1">
      <c r="A79" s="53" t="s">
        <v>128</v>
      </c>
      <c r="B79" s="54" t="s">
        <v>303</v>
      </c>
      <c r="C79" s="55" t="s">
        <v>176</v>
      </c>
      <c r="D79" s="59" t="s">
        <v>81</v>
      </c>
      <c r="E79" s="51" t="s">
        <v>6</v>
      </c>
      <c r="F79" s="51" t="s">
        <v>6</v>
      </c>
      <c r="G79" s="51" t="s">
        <v>6</v>
      </c>
      <c r="H79" s="51" t="s">
        <v>6</v>
      </c>
      <c r="I79" s="51" t="s">
        <v>6</v>
      </c>
      <c r="J79" s="51" t="s">
        <v>6</v>
      </c>
      <c r="K79" s="51" t="s">
        <v>6</v>
      </c>
      <c r="L79" s="51" t="s">
        <v>6</v>
      </c>
      <c r="M79" s="51" t="s">
        <v>6</v>
      </c>
      <c r="N79" s="51" t="s">
        <v>6</v>
      </c>
      <c r="O79" s="51" t="s">
        <v>6</v>
      </c>
      <c r="P79" s="51" t="s">
        <v>6</v>
      </c>
      <c r="Q79" s="51" t="s">
        <v>6</v>
      </c>
      <c r="R79" s="51" t="s">
        <v>6</v>
      </c>
      <c r="S79" s="51" t="s">
        <v>6</v>
      </c>
      <c r="T79" s="58">
        <f>SUM(T66:T78)</f>
        <v>29679.422911999995</v>
      </c>
      <c r="U79" s="51" t="s">
        <v>117</v>
      </c>
    </row>
    <row r="80" spans="1:21" s="38" customFormat="1" ht="78.75">
      <c r="A80" s="53" t="s">
        <v>128</v>
      </c>
      <c r="B80" s="54" t="s">
        <v>317</v>
      </c>
      <c r="C80" s="55" t="s">
        <v>177</v>
      </c>
      <c r="D80" s="39" t="s">
        <v>143</v>
      </c>
      <c r="E80" s="40" t="s">
        <v>97</v>
      </c>
      <c r="F80" s="40" t="s">
        <v>6</v>
      </c>
      <c r="G80" s="56" t="s">
        <v>255</v>
      </c>
      <c r="H80" s="57">
        <v>2031</v>
      </c>
      <c r="I80" s="40" t="s">
        <v>23</v>
      </c>
      <c r="J80" s="40" t="s">
        <v>153</v>
      </c>
      <c r="K80" s="51" t="s">
        <v>91</v>
      </c>
      <c r="L80" s="51" t="s">
        <v>106</v>
      </c>
      <c r="M80" s="52" t="s">
        <v>191</v>
      </c>
      <c r="N80" s="51">
        <v>1</v>
      </c>
      <c r="O80" s="40">
        <v>1</v>
      </c>
      <c r="P80" s="40" t="s">
        <v>98</v>
      </c>
      <c r="Q80" s="40" t="s">
        <v>147</v>
      </c>
      <c r="R80" s="40" t="s">
        <v>152</v>
      </c>
      <c r="S80" s="40" t="s">
        <v>124</v>
      </c>
      <c r="T80" s="58">
        <f t="shared" ref="T80" si="7">N80*O80*R80*S80</f>
        <v>1868.9195</v>
      </c>
      <c r="U80" s="51" t="s">
        <v>117</v>
      </c>
    </row>
    <row r="81" spans="1:21" s="38" customFormat="1" ht="78.75">
      <c r="A81" s="53" t="s">
        <v>128</v>
      </c>
      <c r="B81" s="54" t="s">
        <v>317</v>
      </c>
      <c r="C81" s="55" t="s">
        <v>177</v>
      </c>
      <c r="D81" s="39" t="s">
        <v>258</v>
      </c>
      <c r="E81" s="40" t="s">
        <v>97</v>
      </c>
      <c r="F81" s="40" t="s">
        <v>6</v>
      </c>
      <c r="G81" s="56" t="s">
        <v>255</v>
      </c>
      <c r="H81" s="57">
        <v>2031</v>
      </c>
      <c r="I81" s="40" t="s">
        <v>110</v>
      </c>
      <c r="J81" s="40" t="s">
        <v>138</v>
      </c>
      <c r="K81" s="51" t="s">
        <v>91</v>
      </c>
      <c r="L81" s="51" t="s">
        <v>106</v>
      </c>
      <c r="M81" s="52" t="s">
        <v>191</v>
      </c>
      <c r="N81" s="51">
        <v>1</v>
      </c>
      <c r="O81" s="40" t="s">
        <v>313</v>
      </c>
      <c r="P81" s="40" t="s">
        <v>125</v>
      </c>
      <c r="Q81" s="40" t="s">
        <v>148</v>
      </c>
      <c r="R81" s="40" t="s">
        <v>259</v>
      </c>
      <c r="S81" s="40" t="s">
        <v>126</v>
      </c>
      <c r="T81" s="58">
        <f t="shared" ref="T81:T94" si="8">N81*O81*R81*S81</f>
        <v>9549.9215999999997</v>
      </c>
      <c r="U81" s="51" t="s">
        <v>117</v>
      </c>
    </row>
    <row r="82" spans="1:21" s="38" customFormat="1" ht="78.75">
      <c r="A82" s="53" t="s">
        <v>128</v>
      </c>
      <c r="B82" s="54" t="s">
        <v>317</v>
      </c>
      <c r="C82" s="55" t="s">
        <v>177</v>
      </c>
      <c r="D82" s="39" t="s">
        <v>133</v>
      </c>
      <c r="E82" s="40" t="s">
        <v>93</v>
      </c>
      <c r="F82" s="40" t="s">
        <v>6</v>
      </c>
      <c r="G82" s="56" t="s">
        <v>255</v>
      </c>
      <c r="H82" s="57">
        <v>2031</v>
      </c>
      <c r="I82" s="40" t="s">
        <v>23</v>
      </c>
      <c r="J82" s="40" t="s">
        <v>257</v>
      </c>
      <c r="K82" s="51" t="s">
        <v>91</v>
      </c>
      <c r="L82" s="51" t="s">
        <v>106</v>
      </c>
      <c r="M82" s="52" t="s">
        <v>191</v>
      </c>
      <c r="N82" s="51">
        <v>1</v>
      </c>
      <c r="O82" s="40">
        <v>1</v>
      </c>
      <c r="P82" s="40" t="s">
        <v>98</v>
      </c>
      <c r="Q82" s="40" t="s">
        <v>134</v>
      </c>
      <c r="R82" s="40" t="s">
        <v>160</v>
      </c>
      <c r="S82" s="40" t="s">
        <v>135</v>
      </c>
      <c r="T82" s="58">
        <f t="shared" si="8"/>
        <v>646.6567</v>
      </c>
      <c r="U82" s="51" t="s">
        <v>117</v>
      </c>
    </row>
    <row r="83" spans="1:21" s="38" customFormat="1" ht="78.75">
      <c r="A83" s="53" t="s">
        <v>128</v>
      </c>
      <c r="B83" s="54" t="s">
        <v>317</v>
      </c>
      <c r="C83" s="55" t="s">
        <v>177</v>
      </c>
      <c r="D83" s="39" t="s">
        <v>114</v>
      </c>
      <c r="E83" s="40" t="s">
        <v>93</v>
      </c>
      <c r="F83" s="40" t="s">
        <v>6</v>
      </c>
      <c r="G83" s="56" t="s">
        <v>255</v>
      </c>
      <c r="H83" s="57">
        <v>2031</v>
      </c>
      <c r="I83" s="40" t="s">
        <v>110</v>
      </c>
      <c r="J83" s="40" t="s">
        <v>261</v>
      </c>
      <c r="K83" s="51" t="s">
        <v>91</v>
      </c>
      <c r="L83" s="51" t="s">
        <v>106</v>
      </c>
      <c r="M83" s="52" t="s">
        <v>191</v>
      </c>
      <c r="N83" s="51">
        <v>1</v>
      </c>
      <c r="O83" s="40" t="s">
        <v>314</v>
      </c>
      <c r="P83" s="40" t="s">
        <v>87</v>
      </c>
      <c r="Q83" s="40" t="s">
        <v>116</v>
      </c>
      <c r="R83" s="40" t="s">
        <v>115</v>
      </c>
      <c r="S83" s="40" t="s">
        <v>260</v>
      </c>
      <c r="T83" s="58">
        <f>N83*O83*R83*S83</f>
        <v>4810.69056</v>
      </c>
      <c r="U83" s="51" t="s">
        <v>117</v>
      </c>
    </row>
    <row r="84" spans="1:21" s="38" customFormat="1" ht="78.75">
      <c r="A84" s="53" t="s">
        <v>128</v>
      </c>
      <c r="B84" s="54" t="s">
        <v>317</v>
      </c>
      <c r="C84" s="55" t="s">
        <v>177</v>
      </c>
      <c r="D84" s="39" t="s">
        <v>92</v>
      </c>
      <c r="E84" s="40" t="s">
        <v>93</v>
      </c>
      <c r="F84" s="40" t="s">
        <v>6</v>
      </c>
      <c r="G84" s="56" t="s">
        <v>255</v>
      </c>
      <c r="H84" s="57">
        <v>2031</v>
      </c>
      <c r="I84" s="40" t="s">
        <v>23</v>
      </c>
      <c r="J84" s="40" t="s">
        <v>261</v>
      </c>
      <c r="K84" s="51" t="s">
        <v>91</v>
      </c>
      <c r="L84" s="51" t="s">
        <v>106</v>
      </c>
      <c r="M84" s="52" t="s">
        <v>191</v>
      </c>
      <c r="N84" s="51">
        <v>1</v>
      </c>
      <c r="O84" s="40">
        <v>1.05</v>
      </c>
      <c r="P84" s="40" t="s">
        <v>87</v>
      </c>
      <c r="Q84" s="40" t="s">
        <v>95</v>
      </c>
      <c r="R84" s="40" t="s">
        <v>94</v>
      </c>
      <c r="S84" s="40" t="s">
        <v>262</v>
      </c>
      <c r="T84" s="58">
        <f t="shared" si="8"/>
        <v>2897.1892949999997</v>
      </c>
      <c r="U84" s="51" t="s">
        <v>117</v>
      </c>
    </row>
    <row r="85" spans="1:21" s="38" customFormat="1" ht="78.75">
      <c r="A85" s="53" t="s">
        <v>128</v>
      </c>
      <c r="B85" s="54" t="s">
        <v>317</v>
      </c>
      <c r="C85" s="55" t="s">
        <v>177</v>
      </c>
      <c r="D85" s="39" t="s">
        <v>111</v>
      </c>
      <c r="E85" s="40" t="s">
        <v>93</v>
      </c>
      <c r="F85" s="40" t="s">
        <v>6</v>
      </c>
      <c r="G85" s="56" t="s">
        <v>255</v>
      </c>
      <c r="H85" s="57">
        <v>2031</v>
      </c>
      <c r="I85" s="40" t="s">
        <v>110</v>
      </c>
      <c r="J85" s="40" t="s">
        <v>263</v>
      </c>
      <c r="K85" s="51" t="s">
        <v>91</v>
      </c>
      <c r="L85" s="51" t="s">
        <v>106</v>
      </c>
      <c r="M85" s="52" t="s">
        <v>191</v>
      </c>
      <c r="N85" s="51">
        <v>1</v>
      </c>
      <c r="O85" s="40">
        <v>3.2</v>
      </c>
      <c r="P85" s="40" t="s">
        <v>87</v>
      </c>
      <c r="Q85" s="40" t="s">
        <v>113</v>
      </c>
      <c r="R85" s="40" t="s">
        <v>112</v>
      </c>
      <c r="S85" s="40" t="s">
        <v>215</v>
      </c>
      <c r="T85" s="58">
        <f t="shared" si="8"/>
        <v>3097.6012799999999</v>
      </c>
      <c r="U85" s="51" t="s">
        <v>117</v>
      </c>
    </row>
    <row r="86" spans="1:21" s="38" customFormat="1" ht="78.75">
      <c r="A86" s="53" t="s">
        <v>128</v>
      </c>
      <c r="B86" s="54" t="s">
        <v>317</v>
      </c>
      <c r="C86" s="55" t="s">
        <v>177</v>
      </c>
      <c r="D86" s="39" t="s">
        <v>99</v>
      </c>
      <c r="E86" s="40" t="s">
        <v>93</v>
      </c>
      <c r="F86" s="40" t="s">
        <v>6</v>
      </c>
      <c r="G86" s="56" t="s">
        <v>255</v>
      </c>
      <c r="H86" s="57">
        <v>2031</v>
      </c>
      <c r="I86" s="40" t="s">
        <v>23</v>
      </c>
      <c r="J86" s="40" t="s">
        <v>263</v>
      </c>
      <c r="K86" s="51" t="s">
        <v>91</v>
      </c>
      <c r="L86" s="51" t="s">
        <v>106</v>
      </c>
      <c r="M86" s="52" t="s">
        <v>191</v>
      </c>
      <c r="N86" s="51">
        <v>1</v>
      </c>
      <c r="O86" s="40">
        <v>1.05</v>
      </c>
      <c r="P86" s="40" t="s">
        <v>87</v>
      </c>
      <c r="Q86" s="40" t="s">
        <v>102</v>
      </c>
      <c r="R86" s="40" t="s">
        <v>119</v>
      </c>
      <c r="S86" s="40" t="s">
        <v>215</v>
      </c>
      <c r="T86" s="58">
        <f t="shared" si="8"/>
        <v>1352.4909299999999</v>
      </c>
      <c r="U86" s="51" t="s">
        <v>117</v>
      </c>
    </row>
    <row r="87" spans="1:21" s="38" customFormat="1" ht="78.75">
      <c r="A87" s="53" t="s">
        <v>128</v>
      </c>
      <c r="B87" s="54" t="s">
        <v>317</v>
      </c>
      <c r="C87" s="55" t="s">
        <v>177</v>
      </c>
      <c r="D87" s="39" t="s">
        <v>265</v>
      </c>
      <c r="E87" s="40" t="s">
        <v>93</v>
      </c>
      <c r="F87" s="40" t="s">
        <v>6</v>
      </c>
      <c r="G87" s="56" t="s">
        <v>255</v>
      </c>
      <c r="H87" s="57">
        <v>2031</v>
      </c>
      <c r="I87" s="40" t="s">
        <v>110</v>
      </c>
      <c r="J87" s="40" t="s">
        <v>301</v>
      </c>
      <c r="K87" s="51" t="s">
        <v>91</v>
      </c>
      <c r="L87" s="51" t="s">
        <v>106</v>
      </c>
      <c r="M87" s="52" t="s">
        <v>191</v>
      </c>
      <c r="N87" s="51">
        <v>1</v>
      </c>
      <c r="O87" s="40">
        <v>3.2</v>
      </c>
      <c r="P87" s="40" t="s">
        <v>87</v>
      </c>
      <c r="Q87" s="40" t="s">
        <v>107</v>
      </c>
      <c r="R87" s="40" t="s">
        <v>108</v>
      </c>
      <c r="S87" s="40" t="s">
        <v>264</v>
      </c>
      <c r="T87" s="58">
        <f t="shared" si="8"/>
        <v>1828.5363200000004</v>
      </c>
      <c r="U87" s="51" t="s">
        <v>117</v>
      </c>
    </row>
    <row r="88" spans="1:21" s="38" customFormat="1" ht="78.75">
      <c r="A88" s="53" t="s">
        <v>128</v>
      </c>
      <c r="B88" s="54" t="s">
        <v>317</v>
      </c>
      <c r="C88" s="55" t="s">
        <v>177</v>
      </c>
      <c r="D88" s="39" t="s">
        <v>130</v>
      </c>
      <c r="E88" s="40" t="s">
        <v>93</v>
      </c>
      <c r="F88" s="40" t="s">
        <v>6</v>
      </c>
      <c r="G88" s="56" t="s">
        <v>255</v>
      </c>
      <c r="H88" s="57">
        <v>2031</v>
      </c>
      <c r="I88" s="40" t="s">
        <v>23</v>
      </c>
      <c r="J88" s="40" t="s">
        <v>315</v>
      </c>
      <c r="K88" s="51" t="s">
        <v>91</v>
      </c>
      <c r="L88" s="51" t="s">
        <v>106</v>
      </c>
      <c r="M88" s="52" t="s">
        <v>191</v>
      </c>
      <c r="N88" s="51">
        <v>1</v>
      </c>
      <c r="O88" s="40">
        <v>1.05</v>
      </c>
      <c r="P88" s="40" t="s">
        <v>87</v>
      </c>
      <c r="Q88" s="40" t="s">
        <v>149</v>
      </c>
      <c r="R88" s="40" t="s">
        <v>154</v>
      </c>
      <c r="S88" s="40" t="s">
        <v>264</v>
      </c>
      <c r="T88" s="58">
        <f t="shared" si="8"/>
        <v>1640.31504</v>
      </c>
      <c r="U88" s="51" t="s">
        <v>117</v>
      </c>
    </row>
    <row r="89" spans="1:21" s="38" customFormat="1" ht="78.75">
      <c r="A89" s="53" t="s">
        <v>128</v>
      </c>
      <c r="B89" s="54" t="s">
        <v>317</v>
      </c>
      <c r="C89" s="55" t="s">
        <v>177</v>
      </c>
      <c r="D89" s="39" t="s">
        <v>100</v>
      </c>
      <c r="E89" s="40" t="s">
        <v>93</v>
      </c>
      <c r="F89" s="40" t="s">
        <v>6</v>
      </c>
      <c r="G89" s="56" t="s">
        <v>255</v>
      </c>
      <c r="H89" s="57">
        <v>2031</v>
      </c>
      <c r="I89" s="40" t="s">
        <v>110</v>
      </c>
      <c r="J89" s="51" t="s">
        <v>269</v>
      </c>
      <c r="K89" s="51" t="s">
        <v>91</v>
      </c>
      <c r="L89" s="51" t="s">
        <v>106</v>
      </c>
      <c r="M89" s="52" t="s">
        <v>191</v>
      </c>
      <c r="N89" s="51">
        <v>1</v>
      </c>
      <c r="O89" s="40">
        <v>22</v>
      </c>
      <c r="P89" s="40" t="s">
        <v>98</v>
      </c>
      <c r="Q89" s="40" t="s">
        <v>103</v>
      </c>
      <c r="R89" s="40" t="s">
        <v>120</v>
      </c>
      <c r="S89" s="40" t="s">
        <v>264</v>
      </c>
      <c r="T89" s="58">
        <f t="shared" si="8"/>
        <v>113.25600000000001</v>
      </c>
      <c r="U89" s="51" t="s">
        <v>117</v>
      </c>
    </row>
    <row r="90" spans="1:21" s="38" customFormat="1" ht="78.75">
      <c r="A90" s="53" t="s">
        <v>128</v>
      </c>
      <c r="B90" s="54" t="s">
        <v>317</v>
      </c>
      <c r="C90" s="55" t="s">
        <v>177</v>
      </c>
      <c r="D90" s="39" t="s">
        <v>145</v>
      </c>
      <c r="E90" s="40" t="s">
        <v>93</v>
      </c>
      <c r="F90" s="40" t="s">
        <v>6</v>
      </c>
      <c r="G90" s="56" t="s">
        <v>255</v>
      </c>
      <c r="H90" s="57">
        <v>2031</v>
      </c>
      <c r="I90" s="40" t="s">
        <v>110</v>
      </c>
      <c r="J90" s="51" t="s">
        <v>316</v>
      </c>
      <c r="K90" s="51" t="s">
        <v>91</v>
      </c>
      <c r="L90" s="51" t="s">
        <v>106</v>
      </c>
      <c r="M90" s="52" t="s">
        <v>191</v>
      </c>
      <c r="N90" s="51">
        <v>1</v>
      </c>
      <c r="O90" s="40">
        <v>22</v>
      </c>
      <c r="P90" s="40" t="s">
        <v>98</v>
      </c>
      <c r="Q90" s="40" t="s">
        <v>150</v>
      </c>
      <c r="R90" s="40" t="s">
        <v>156</v>
      </c>
      <c r="S90" s="40" t="s">
        <v>264</v>
      </c>
      <c r="T90" s="58">
        <f t="shared" si="8"/>
        <v>130.87359999999998</v>
      </c>
      <c r="U90" s="51" t="s">
        <v>117</v>
      </c>
    </row>
    <row r="91" spans="1:21" s="38" customFormat="1" ht="78.75">
      <c r="A91" s="53" t="s">
        <v>128</v>
      </c>
      <c r="B91" s="54" t="s">
        <v>317</v>
      </c>
      <c r="C91" s="55" t="s">
        <v>177</v>
      </c>
      <c r="D91" s="39" t="s">
        <v>146</v>
      </c>
      <c r="E91" s="40" t="s">
        <v>93</v>
      </c>
      <c r="F91" s="40" t="s">
        <v>6</v>
      </c>
      <c r="G91" s="56" t="s">
        <v>255</v>
      </c>
      <c r="H91" s="57">
        <v>2031</v>
      </c>
      <c r="I91" s="40" t="s">
        <v>110</v>
      </c>
      <c r="J91" s="40" t="s">
        <v>139</v>
      </c>
      <c r="K91" s="51" t="s">
        <v>91</v>
      </c>
      <c r="L91" s="51" t="s">
        <v>106</v>
      </c>
      <c r="M91" s="52" t="s">
        <v>191</v>
      </c>
      <c r="N91" s="51">
        <v>1</v>
      </c>
      <c r="O91" s="40">
        <v>3.2</v>
      </c>
      <c r="P91" s="40" t="s">
        <v>87</v>
      </c>
      <c r="Q91" s="40" t="s">
        <v>151</v>
      </c>
      <c r="R91" s="40" t="s">
        <v>158</v>
      </c>
      <c r="S91" s="40" t="s">
        <v>123</v>
      </c>
      <c r="T91" s="58">
        <f t="shared" si="8"/>
        <v>1883.2934399999999</v>
      </c>
      <c r="U91" s="51" t="s">
        <v>117</v>
      </c>
    </row>
    <row r="92" spans="1:21" s="38" customFormat="1" ht="78.75">
      <c r="A92" s="53" t="s">
        <v>128</v>
      </c>
      <c r="B92" s="54" t="s">
        <v>317</v>
      </c>
      <c r="C92" s="55" t="s">
        <v>177</v>
      </c>
      <c r="D92" s="39" t="s">
        <v>118</v>
      </c>
      <c r="E92" s="40" t="s">
        <v>93</v>
      </c>
      <c r="F92" s="40" t="s">
        <v>6</v>
      </c>
      <c r="G92" s="56" t="s">
        <v>255</v>
      </c>
      <c r="H92" s="57">
        <v>2031</v>
      </c>
      <c r="I92" s="40" t="s">
        <v>23</v>
      </c>
      <c r="J92" s="40" t="s">
        <v>139</v>
      </c>
      <c r="K92" s="51" t="s">
        <v>91</v>
      </c>
      <c r="L92" s="51" t="s">
        <v>106</v>
      </c>
      <c r="M92" s="52" t="s">
        <v>191</v>
      </c>
      <c r="N92" s="51">
        <v>1</v>
      </c>
      <c r="O92" s="40">
        <v>1.05</v>
      </c>
      <c r="P92" s="40" t="s">
        <v>87</v>
      </c>
      <c r="Q92" s="40" t="s">
        <v>105</v>
      </c>
      <c r="R92" s="40" t="s">
        <v>122</v>
      </c>
      <c r="S92" s="40" t="s">
        <v>123</v>
      </c>
      <c r="T92" s="58">
        <f t="shared" si="8"/>
        <v>996.75113999999996</v>
      </c>
      <c r="U92" s="51" t="s">
        <v>117</v>
      </c>
    </row>
    <row r="93" spans="1:21" s="38" customFormat="1" ht="78.75">
      <c r="A93" s="53" t="s">
        <v>128</v>
      </c>
      <c r="B93" s="54" t="s">
        <v>317</v>
      </c>
      <c r="C93" s="55" t="s">
        <v>177</v>
      </c>
      <c r="D93" s="39" t="s">
        <v>273</v>
      </c>
      <c r="E93" s="40" t="s">
        <v>93</v>
      </c>
      <c r="F93" s="40" t="s">
        <v>6</v>
      </c>
      <c r="G93" s="56" t="s">
        <v>255</v>
      </c>
      <c r="H93" s="57">
        <v>2031</v>
      </c>
      <c r="I93" s="40" t="s">
        <v>163</v>
      </c>
      <c r="J93" s="51" t="s">
        <v>274</v>
      </c>
      <c r="K93" s="51" t="s">
        <v>91</v>
      </c>
      <c r="L93" s="51" t="s">
        <v>106</v>
      </c>
      <c r="M93" s="52" t="s">
        <v>191</v>
      </c>
      <c r="N93" s="51">
        <v>1</v>
      </c>
      <c r="O93" s="40" t="s">
        <v>10</v>
      </c>
      <c r="P93" s="40" t="s">
        <v>98</v>
      </c>
      <c r="Q93" s="40" t="s">
        <v>277</v>
      </c>
      <c r="R93" s="40" t="s">
        <v>275</v>
      </c>
      <c r="S93" s="40" t="s">
        <v>96</v>
      </c>
      <c r="T93" s="58">
        <f t="shared" si="8"/>
        <v>1170.1500000000001</v>
      </c>
      <c r="U93" s="51" t="s">
        <v>117</v>
      </c>
    </row>
    <row r="94" spans="1:21" s="38" customFormat="1" ht="78.75">
      <c r="A94" s="53" t="s">
        <v>128</v>
      </c>
      <c r="B94" s="54" t="s">
        <v>317</v>
      </c>
      <c r="C94" s="55" t="s">
        <v>177</v>
      </c>
      <c r="D94" s="39" t="s">
        <v>278</v>
      </c>
      <c r="E94" s="40" t="s">
        <v>97</v>
      </c>
      <c r="F94" s="40" t="s">
        <v>6</v>
      </c>
      <c r="G94" s="56" t="s">
        <v>255</v>
      </c>
      <c r="H94" s="57">
        <v>2031</v>
      </c>
      <c r="I94" s="40" t="s">
        <v>163</v>
      </c>
      <c r="J94" s="51" t="s">
        <v>274</v>
      </c>
      <c r="K94" s="51" t="s">
        <v>91</v>
      </c>
      <c r="L94" s="51" t="s">
        <v>106</v>
      </c>
      <c r="M94" s="52" t="s">
        <v>191</v>
      </c>
      <c r="N94" s="51">
        <v>1</v>
      </c>
      <c r="O94" s="40" t="s">
        <v>96</v>
      </c>
      <c r="P94" s="40" t="s">
        <v>98</v>
      </c>
      <c r="Q94" s="40" t="s">
        <v>280</v>
      </c>
      <c r="R94" s="40" t="s">
        <v>279</v>
      </c>
      <c r="S94" s="40" t="s">
        <v>96</v>
      </c>
      <c r="T94" s="58">
        <f t="shared" si="8"/>
        <v>425.5</v>
      </c>
      <c r="U94" s="51" t="s">
        <v>117</v>
      </c>
    </row>
    <row r="95" spans="1:21" s="38" customFormat="1" ht="63">
      <c r="A95" s="53" t="s">
        <v>128</v>
      </c>
      <c r="B95" s="54" t="s">
        <v>317</v>
      </c>
      <c r="C95" s="55" t="s">
        <v>177</v>
      </c>
      <c r="D95" s="59" t="s">
        <v>81</v>
      </c>
      <c r="E95" s="51" t="s">
        <v>6</v>
      </c>
      <c r="F95" s="51" t="s">
        <v>6</v>
      </c>
      <c r="G95" s="51" t="s">
        <v>6</v>
      </c>
      <c r="H95" s="51" t="s">
        <v>6</v>
      </c>
      <c r="I95" s="51" t="s">
        <v>6</v>
      </c>
      <c r="J95" s="51" t="s">
        <v>6</v>
      </c>
      <c r="K95" s="51" t="s">
        <v>6</v>
      </c>
      <c r="L95" s="51" t="s">
        <v>6</v>
      </c>
      <c r="M95" s="51" t="s">
        <v>6</v>
      </c>
      <c r="N95" s="51" t="s">
        <v>6</v>
      </c>
      <c r="O95" s="51" t="s">
        <v>6</v>
      </c>
      <c r="P95" s="51" t="s">
        <v>6</v>
      </c>
      <c r="Q95" s="51" t="s">
        <v>6</v>
      </c>
      <c r="R95" s="51" t="s">
        <v>6</v>
      </c>
      <c r="S95" s="51" t="s">
        <v>6</v>
      </c>
      <c r="T95" s="58">
        <f>SUM(T80:T94)</f>
        <v>32412.145405000003</v>
      </c>
      <c r="U95" s="51" t="s">
        <v>117</v>
      </c>
    </row>
    <row r="96" spans="1:21" s="38" customFormat="1" ht="78.75">
      <c r="A96" s="53" t="s">
        <v>128</v>
      </c>
      <c r="B96" s="54" t="s">
        <v>272</v>
      </c>
      <c r="C96" s="55" t="s">
        <v>178</v>
      </c>
      <c r="D96" s="39" t="s">
        <v>252</v>
      </c>
      <c r="E96" s="40" t="s">
        <v>97</v>
      </c>
      <c r="F96" s="40" t="s">
        <v>6</v>
      </c>
      <c r="G96" s="56" t="s">
        <v>255</v>
      </c>
      <c r="H96" s="57">
        <v>2029</v>
      </c>
      <c r="I96" s="40" t="s">
        <v>23</v>
      </c>
      <c r="J96" s="40" t="s">
        <v>256</v>
      </c>
      <c r="K96" s="51" t="s">
        <v>91</v>
      </c>
      <c r="L96" s="51" t="s">
        <v>106</v>
      </c>
      <c r="M96" s="52" t="s">
        <v>191</v>
      </c>
      <c r="N96" s="51">
        <v>1</v>
      </c>
      <c r="O96" s="40">
        <v>1</v>
      </c>
      <c r="P96" s="40" t="s">
        <v>98</v>
      </c>
      <c r="Q96" s="40" t="s">
        <v>253</v>
      </c>
      <c r="R96" s="40" t="s">
        <v>254</v>
      </c>
      <c r="S96" s="40" t="s">
        <v>124</v>
      </c>
      <c r="T96" s="58">
        <f t="shared" ref="T96:T109" si="9">N96*O96*R96*S96</f>
        <v>2590.7730000000001</v>
      </c>
      <c r="U96" s="51" t="s">
        <v>117</v>
      </c>
    </row>
    <row r="97" spans="1:21" s="38" customFormat="1" ht="78.75">
      <c r="A97" s="53" t="s">
        <v>128</v>
      </c>
      <c r="B97" s="54" t="s">
        <v>272</v>
      </c>
      <c r="C97" s="55" t="s">
        <v>178</v>
      </c>
      <c r="D97" s="39" t="s">
        <v>258</v>
      </c>
      <c r="E97" s="40" t="s">
        <v>97</v>
      </c>
      <c r="F97" s="40" t="s">
        <v>6</v>
      </c>
      <c r="G97" s="56" t="s">
        <v>255</v>
      </c>
      <c r="H97" s="57">
        <v>2029</v>
      </c>
      <c r="I97" s="40" t="s">
        <v>110</v>
      </c>
      <c r="J97" s="40" t="s">
        <v>138</v>
      </c>
      <c r="K97" s="51" t="s">
        <v>91</v>
      </c>
      <c r="L97" s="51" t="s">
        <v>106</v>
      </c>
      <c r="M97" s="52" t="s">
        <v>191</v>
      </c>
      <c r="N97" s="51">
        <v>1</v>
      </c>
      <c r="O97" s="40">
        <v>46</v>
      </c>
      <c r="P97" s="40" t="s">
        <v>125</v>
      </c>
      <c r="Q97" s="40" t="s">
        <v>148</v>
      </c>
      <c r="R97" s="40" t="s">
        <v>259</v>
      </c>
      <c r="S97" s="40" t="s">
        <v>126</v>
      </c>
      <c r="T97" s="58">
        <f t="shared" si="9"/>
        <v>5108.0976000000001</v>
      </c>
      <c r="U97" s="51" t="s">
        <v>117</v>
      </c>
    </row>
    <row r="98" spans="1:21" s="38" customFormat="1" ht="78.75">
      <c r="A98" s="53" t="s">
        <v>128</v>
      </c>
      <c r="B98" s="54" t="s">
        <v>272</v>
      </c>
      <c r="C98" s="55" t="s">
        <v>178</v>
      </c>
      <c r="D98" s="39" t="s">
        <v>133</v>
      </c>
      <c r="E98" s="40" t="s">
        <v>93</v>
      </c>
      <c r="F98" s="40" t="s">
        <v>6</v>
      </c>
      <c r="G98" s="56" t="s">
        <v>255</v>
      </c>
      <c r="H98" s="57">
        <v>2029</v>
      </c>
      <c r="I98" s="40" t="s">
        <v>23</v>
      </c>
      <c r="J98" s="40" t="s">
        <v>257</v>
      </c>
      <c r="K98" s="51" t="s">
        <v>91</v>
      </c>
      <c r="L98" s="51" t="s">
        <v>106</v>
      </c>
      <c r="M98" s="52" t="s">
        <v>191</v>
      </c>
      <c r="N98" s="51">
        <v>1</v>
      </c>
      <c r="O98" s="40">
        <v>1</v>
      </c>
      <c r="P98" s="40" t="s">
        <v>98</v>
      </c>
      <c r="Q98" s="40" t="s">
        <v>134</v>
      </c>
      <c r="R98" s="40" t="s">
        <v>160</v>
      </c>
      <c r="S98" s="40" t="s">
        <v>135</v>
      </c>
      <c r="T98" s="58">
        <f t="shared" si="9"/>
        <v>646.6567</v>
      </c>
      <c r="U98" s="51" t="s">
        <v>117</v>
      </c>
    </row>
    <row r="99" spans="1:21" s="38" customFormat="1" ht="78.75">
      <c r="A99" s="53" t="s">
        <v>128</v>
      </c>
      <c r="B99" s="54" t="s">
        <v>272</v>
      </c>
      <c r="C99" s="55" t="s">
        <v>178</v>
      </c>
      <c r="D99" s="39" t="s">
        <v>114</v>
      </c>
      <c r="E99" s="40" t="s">
        <v>93</v>
      </c>
      <c r="F99" s="40" t="s">
        <v>6</v>
      </c>
      <c r="G99" s="56" t="s">
        <v>255</v>
      </c>
      <c r="H99" s="57">
        <v>2029</v>
      </c>
      <c r="I99" s="40" t="s">
        <v>110</v>
      </c>
      <c r="J99" s="40" t="s">
        <v>261</v>
      </c>
      <c r="K99" s="51" t="s">
        <v>91</v>
      </c>
      <c r="L99" s="51" t="s">
        <v>106</v>
      </c>
      <c r="M99" s="52" t="s">
        <v>191</v>
      </c>
      <c r="N99" s="51">
        <v>1</v>
      </c>
      <c r="O99" s="40">
        <v>3</v>
      </c>
      <c r="P99" s="40" t="s">
        <v>87</v>
      </c>
      <c r="Q99" s="40" t="s">
        <v>116</v>
      </c>
      <c r="R99" s="40" t="s">
        <v>115</v>
      </c>
      <c r="S99" s="40" t="s">
        <v>260</v>
      </c>
      <c r="T99" s="58">
        <f t="shared" si="9"/>
        <v>4510.0223999999998</v>
      </c>
      <c r="U99" s="51" t="s">
        <v>117</v>
      </c>
    </row>
    <row r="100" spans="1:21" s="38" customFormat="1" ht="78.75">
      <c r="A100" s="53" t="s">
        <v>128</v>
      </c>
      <c r="B100" s="54" t="s">
        <v>272</v>
      </c>
      <c r="C100" s="55" t="s">
        <v>178</v>
      </c>
      <c r="D100" s="39" t="s">
        <v>92</v>
      </c>
      <c r="E100" s="40" t="s">
        <v>93</v>
      </c>
      <c r="F100" s="40" t="s">
        <v>6</v>
      </c>
      <c r="G100" s="56" t="s">
        <v>255</v>
      </c>
      <c r="H100" s="57">
        <v>2029</v>
      </c>
      <c r="I100" s="40" t="s">
        <v>23</v>
      </c>
      <c r="J100" s="40" t="s">
        <v>261</v>
      </c>
      <c r="K100" s="51" t="s">
        <v>91</v>
      </c>
      <c r="L100" s="51" t="s">
        <v>106</v>
      </c>
      <c r="M100" s="52" t="s">
        <v>191</v>
      </c>
      <c r="N100" s="51">
        <v>1</v>
      </c>
      <c r="O100" s="40" t="s">
        <v>268</v>
      </c>
      <c r="P100" s="40" t="s">
        <v>87</v>
      </c>
      <c r="Q100" s="40" t="s">
        <v>95</v>
      </c>
      <c r="R100" s="40" t="s">
        <v>94</v>
      </c>
      <c r="S100" s="40" t="s">
        <v>262</v>
      </c>
      <c r="T100" s="58">
        <f t="shared" si="9"/>
        <v>137.96139500000001</v>
      </c>
      <c r="U100" s="51" t="s">
        <v>117</v>
      </c>
    </row>
    <row r="101" spans="1:21" s="38" customFormat="1" ht="78.75">
      <c r="A101" s="53" t="s">
        <v>128</v>
      </c>
      <c r="B101" s="54" t="s">
        <v>272</v>
      </c>
      <c r="C101" s="55" t="s">
        <v>178</v>
      </c>
      <c r="D101" s="39" t="s">
        <v>111</v>
      </c>
      <c r="E101" s="40" t="s">
        <v>93</v>
      </c>
      <c r="F101" s="40" t="s">
        <v>6</v>
      </c>
      <c r="G101" s="56" t="s">
        <v>255</v>
      </c>
      <c r="H101" s="57">
        <v>2029</v>
      </c>
      <c r="I101" s="40" t="s">
        <v>110</v>
      </c>
      <c r="J101" s="40" t="s">
        <v>263</v>
      </c>
      <c r="K101" s="51" t="s">
        <v>91</v>
      </c>
      <c r="L101" s="51" t="s">
        <v>106</v>
      </c>
      <c r="M101" s="52" t="s">
        <v>191</v>
      </c>
      <c r="N101" s="51">
        <v>1</v>
      </c>
      <c r="O101" s="40">
        <v>3</v>
      </c>
      <c r="P101" s="40" t="s">
        <v>87</v>
      </c>
      <c r="Q101" s="40" t="s">
        <v>113</v>
      </c>
      <c r="R101" s="40" t="s">
        <v>112</v>
      </c>
      <c r="S101" s="40" t="s">
        <v>215</v>
      </c>
      <c r="T101" s="58">
        <f t="shared" si="9"/>
        <v>2904.0012000000002</v>
      </c>
      <c r="U101" s="51" t="s">
        <v>117</v>
      </c>
    </row>
    <row r="102" spans="1:21" s="38" customFormat="1" ht="78.75">
      <c r="A102" s="53" t="s">
        <v>128</v>
      </c>
      <c r="B102" s="54" t="s">
        <v>272</v>
      </c>
      <c r="C102" s="55" t="s">
        <v>178</v>
      </c>
      <c r="D102" s="39" t="s">
        <v>99</v>
      </c>
      <c r="E102" s="40" t="s">
        <v>93</v>
      </c>
      <c r="F102" s="40" t="s">
        <v>6</v>
      </c>
      <c r="G102" s="56" t="s">
        <v>255</v>
      </c>
      <c r="H102" s="57">
        <v>2029</v>
      </c>
      <c r="I102" s="40" t="s">
        <v>23</v>
      </c>
      <c r="J102" s="40" t="s">
        <v>263</v>
      </c>
      <c r="K102" s="51" t="s">
        <v>91</v>
      </c>
      <c r="L102" s="51" t="s">
        <v>106</v>
      </c>
      <c r="M102" s="52" t="s">
        <v>191</v>
      </c>
      <c r="N102" s="51">
        <v>1</v>
      </c>
      <c r="O102" s="40" t="s">
        <v>268</v>
      </c>
      <c r="P102" s="40" t="s">
        <v>87</v>
      </c>
      <c r="Q102" s="40" t="s">
        <v>102</v>
      </c>
      <c r="R102" s="40" t="s">
        <v>119</v>
      </c>
      <c r="S102" s="40" t="s">
        <v>215</v>
      </c>
      <c r="T102" s="58">
        <f t="shared" si="9"/>
        <v>64.404330000000002</v>
      </c>
      <c r="U102" s="51" t="s">
        <v>117</v>
      </c>
    </row>
    <row r="103" spans="1:21" s="38" customFormat="1" ht="78.75">
      <c r="A103" s="53" t="s">
        <v>128</v>
      </c>
      <c r="B103" s="54" t="s">
        <v>272</v>
      </c>
      <c r="C103" s="55" t="s">
        <v>178</v>
      </c>
      <c r="D103" s="39" t="s">
        <v>265</v>
      </c>
      <c r="E103" s="40" t="s">
        <v>93</v>
      </c>
      <c r="F103" s="40" t="s">
        <v>6</v>
      </c>
      <c r="G103" s="56" t="s">
        <v>255</v>
      </c>
      <c r="H103" s="57">
        <v>2029</v>
      </c>
      <c r="I103" s="40" t="s">
        <v>110</v>
      </c>
      <c r="J103" s="40" t="s">
        <v>266</v>
      </c>
      <c r="K103" s="51" t="s">
        <v>91</v>
      </c>
      <c r="L103" s="51" t="s">
        <v>106</v>
      </c>
      <c r="M103" s="52" t="s">
        <v>191</v>
      </c>
      <c r="N103" s="51">
        <v>1</v>
      </c>
      <c r="O103" s="40">
        <v>3</v>
      </c>
      <c r="P103" s="40" t="s">
        <v>87</v>
      </c>
      <c r="Q103" s="40" t="s">
        <v>107</v>
      </c>
      <c r="R103" s="40" t="s">
        <v>108</v>
      </c>
      <c r="S103" s="40" t="s">
        <v>264</v>
      </c>
      <c r="T103" s="58">
        <f t="shared" si="9"/>
        <v>1714.2528000000002</v>
      </c>
      <c r="U103" s="51" t="s">
        <v>117</v>
      </c>
    </row>
    <row r="104" spans="1:21" s="38" customFormat="1" ht="78.75">
      <c r="A104" s="53" t="s">
        <v>128</v>
      </c>
      <c r="B104" s="54" t="s">
        <v>272</v>
      </c>
      <c r="C104" s="55" t="s">
        <v>178</v>
      </c>
      <c r="D104" s="39" t="s">
        <v>130</v>
      </c>
      <c r="E104" s="40" t="s">
        <v>93</v>
      </c>
      <c r="F104" s="40" t="s">
        <v>6</v>
      </c>
      <c r="G104" s="56" t="s">
        <v>255</v>
      </c>
      <c r="H104" s="57">
        <v>2029</v>
      </c>
      <c r="I104" s="40" t="s">
        <v>23</v>
      </c>
      <c r="J104" s="40" t="s">
        <v>267</v>
      </c>
      <c r="K104" s="51" t="s">
        <v>91</v>
      </c>
      <c r="L104" s="51" t="s">
        <v>106</v>
      </c>
      <c r="M104" s="52" t="s">
        <v>191</v>
      </c>
      <c r="N104" s="51">
        <v>1</v>
      </c>
      <c r="O104" s="40">
        <v>0.15</v>
      </c>
      <c r="P104" s="40" t="s">
        <v>87</v>
      </c>
      <c r="Q104" s="40" t="s">
        <v>149</v>
      </c>
      <c r="R104" s="40" t="s">
        <v>154</v>
      </c>
      <c r="S104" s="40" t="s">
        <v>264</v>
      </c>
      <c r="T104" s="58">
        <f t="shared" si="9"/>
        <v>234.33071999999999</v>
      </c>
      <c r="U104" s="51" t="s">
        <v>117</v>
      </c>
    </row>
    <row r="105" spans="1:21" s="38" customFormat="1" ht="78.75">
      <c r="A105" s="53" t="s">
        <v>128</v>
      </c>
      <c r="B105" s="54" t="s">
        <v>272</v>
      </c>
      <c r="C105" s="55" t="s">
        <v>178</v>
      </c>
      <c r="D105" s="39" t="s">
        <v>100</v>
      </c>
      <c r="E105" s="40" t="s">
        <v>93</v>
      </c>
      <c r="F105" s="40" t="s">
        <v>6</v>
      </c>
      <c r="G105" s="56" t="s">
        <v>255</v>
      </c>
      <c r="H105" s="57">
        <v>2029</v>
      </c>
      <c r="I105" s="40" t="s">
        <v>23</v>
      </c>
      <c r="J105" s="51" t="s">
        <v>269</v>
      </c>
      <c r="K105" s="51" t="s">
        <v>91</v>
      </c>
      <c r="L105" s="51" t="s">
        <v>106</v>
      </c>
      <c r="M105" s="52" t="s">
        <v>191</v>
      </c>
      <c r="N105" s="51">
        <v>1</v>
      </c>
      <c r="O105" s="40">
        <v>20</v>
      </c>
      <c r="P105" s="40" t="s">
        <v>98</v>
      </c>
      <c r="Q105" s="40" t="s">
        <v>103</v>
      </c>
      <c r="R105" s="40" t="s">
        <v>120</v>
      </c>
      <c r="S105" s="40" t="s">
        <v>264</v>
      </c>
      <c r="T105" s="58">
        <f t="shared" si="9"/>
        <v>102.96000000000001</v>
      </c>
      <c r="U105" s="51" t="s">
        <v>117</v>
      </c>
    </row>
    <row r="106" spans="1:21" s="38" customFormat="1" ht="78.75">
      <c r="A106" s="53" t="s">
        <v>128</v>
      </c>
      <c r="B106" s="54" t="s">
        <v>272</v>
      </c>
      <c r="C106" s="55" t="s">
        <v>178</v>
      </c>
      <c r="D106" s="39" t="s">
        <v>145</v>
      </c>
      <c r="E106" s="40" t="s">
        <v>93</v>
      </c>
      <c r="F106" s="40" t="s">
        <v>6</v>
      </c>
      <c r="G106" s="56" t="s">
        <v>255</v>
      </c>
      <c r="H106" s="57">
        <v>2029</v>
      </c>
      <c r="I106" s="40" t="s">
        <v>110</v>
      </c>
      <c r="J106" s="40" t="s">
        <v>270</v>
      </c>
      <c r="K106" s="51" t="s">
        <v>91</v>
      </c>
      <c r="L106" s="51" t="s">
        <v>106</v>
      </c>
      <c r="M106" s="52" t="s">
        <v>191</v>
      </c>
      <c r="N106" s="51">
        <v>1</v>
      </c>
      <c r="O106" s="40">
        <v>20</v>
      </c>
      <c r="P106" s="40" t="s">
        <v>98</v>
      </c>
      <c r="Q106" s="40" t="s">
        <v>150</v>
      </c>
      <c r="R106" s="40" t="s">
        <v>156</v>
      </c>
      <c r="S106" s="40" t="s">
        <v>264</v>
      </c>
      <c r="T106" s="58">
        <f t="shared" si="9"/>
        <v>118.976</v>
      </c>
      <c r="U106" s="51" t="s">
        <v>117</v>
      </c>
    </row>
    <row r="107" spans="1:21" s="38" customFormat="1" ht="78.75">
      <c r="A107" s="53" t="s">
        <v>128</v>
      </c>
      <c r="B107" s="54" t="s">
        <v>272</v>
      </c>
      <c r="C107" s="55" t="s">
        <v>178</v>
      </c>
      <c r="D107" s="39" t="s">
        <v>146</v>
      </c>
      <c r="E107" s="40" t="s">
        <v>93</v>
      </c>
      <c r="F107" s="40" t="s">
        <v>6</v>
      </c>
      <c r="G107" s="56" t="s">
        <v>255</v>
      </c>
      <c r="H107" s="57">
        <v>2029</v>
      </c>
      <c r="I107" s="40" t="s">
        <v>110</v>
      </c>
      <c r="J107" s="51" t="s">
        <v>271</v>
      </c>
      <c r="K107" s="51" t="s">
        <v>91</v>
      </c>
      <c r="L107" s="51" t="s">
        <v>106</v>
      </c>
      <c r="M107" s="52" t="s">
        <v>191</v>
      </c>
      <c r="N107" s="51">
        <v>1</v>
      </c>
      <c r="O107" s="40">
        <v>3</v>
      </c>
      <c r="P107" s="40" t="s">
        <v>87</v>
      </c>
      <c r="Q107" s="40" t="s">
        <v>151</v>
      </c>
      <c r="R107" s="40" t="s">
        <v>158</v>
      </c>
      <c r="S107" s="40" t="s">
        <v>123</v>
      </c>
      <c r="T107" s="58">
        <f t="shared" si="9"/>
        <v>1765.5875999999998</v>
      </c>
      <c r="U107" s="51" t="s">
        <v>117</v>
      </c>
    </row>
    <row r="108" spans="1:21" s="38" customFormat="1" ht="78.75">
      <c r="A108" s="53" t="s">
        <v>128</v>
      </c>
      <c r="B108" s="54" t="s">
        <v>272</v>
      </c>
      <c r="C108" s="55" t="s">
        <v>178</v>
      </c>
      <c r="D108" s="39" t="s">
        <v>118</v>
      </c>
      <c r="E108" s="40" t="s">
        <v>93</v>
      </c>
      <c r="F108" s="40" t="s">
        <v>6</v>
      </c>
      <c r="G108" s="56" t="s">
        <v>255</v>
      </c>
      <c r="H108" s="57">
        <v>2029</v>
      </c>
      <c r="I108" s="40" t="s">
        <v>23</v>
      </c>
      <c r="J108" s="51" t="s">
        <v>161</v>
      </c>
      <c r="K108" s="51" t="s">
        <v>91</v>
      </c>
      <c r="L108" s="51" t="s">
        <v>106</v>
      </c>
      <c r="M108" s="52" t="s">
        <v>191</v>
      </c>
      <c r="N108" s="51">
        <v>1</v>
      </c>
      <c r="O108" s="40">
        <v>0.15</v>
      </c>
      <c r="P108" s="40" t="s">
        <v>87</v>
      </c>
      <c r="Q108" s="40" t="s">
        <v>105</v>
      </c>
      <c r="R108" s="40" t="s">
        <v>122</v>
      </c>
      <c r="S108" s="40" t="s">
        <v>123</v>
      </c>
      <c r="T108" s="58">
        <f t="shared" si="9"/>
        <v>142.39301999999998</v>
      </c>
      <c r="U108" s="51" t="s">
        <v>117</v>
      </c>
    </row>
    <row r="109" spans="1:21" s="38" customFormat="1" ht="78.75">
      <c r="A109" s="53" t="s">
        <v>128</v>
      </c>
      <c r="B109" s="54" t="s">
        <v>272</v>
      </c>
      <c r="C109" s="55" t="s">
        <v>178</v>
      </c>
      <c r="D109" s="39" t="s">
        <v>273</v>
      </c>
      <c r="E109" s="40" t="s">
        <v>93</v>
      </c>
      <c r="F109" s="40" t="s">
        <v>6</v>
      </c>
      <c r="G109" s="56" t="s">
        <v>255</v>
      </c>
      <c r="H109" s="57">
        <v>2029</v>
      </c>
      <c r="I109" s="40" t="s">
        <v>163</v>
      </c>
      <c r="J109" s="51" t="s">
        <v>274</v>
      </c>
      <c r="K109" s="51" t="s">
        <v>91</v>
      </c>
      <c r="L109" s="51" t="s">
        <v>106</v>
      </c>
      <c r="M109" s="52" t="s">
        <v>191</v>
      </c>
      <c r="N109" s="51">
        <v>1</v>
      </c>
      <c r="O109" s="40" t="s">
        <v>276</v>
      </c>
      <c r="P109" s="40" t="s">
        <v>98</v>
      </c>
      <c r="Q109" s="40" t="s">
        <v>277</v>
      </c>
      <c r="R109" s="40" t="s">
        <v>275</v>
      </c>
      <c r="S109" s="40" t="s">
        <v>96</v>
      </c>
      <c r="T109" s="58">
        <f t="shared" si="9"/>
        <v>936.12</v>
      </c>
      <c r="U109" s="51" t="s">
        <v>117</v>
      </c>
    </row>
    <row r="110" spans="1:21" s="38" customFormat="1" ht="78.75">
      <c r="A110" s="53" t="s">
        <v>128</v>
      </c>
      <c r="B110" s="54" t="s">
        <v>272</v>
      </c>
      <c r="C110" s="55" t="s">
        <v>178</v>
      </c>
      <c r="D110" s="39" t="s">
        <v>278</v>
      </c>
      <c r="E110" s="40" t="s">
        <v>97</v>
      </c>
      <c r="F110" s="40" t="s">
        <v>6</v>
      </c>
      <c r="G110" s="56" t="s">
        <v>255</v>
      </c>
      <c r="H110" s="57">
        <v>2029</v>
      </c>
      <c r="I110" s="40" t="s">
        <v>163</v>
      </c>
      <c r="J110" s="51" t="s">
        <v>274</v>
      </c>
      <c r="K110" s="51" t="s">
        <v>91</v>
      </c>
      <c r="L110" s="51" t="s">
        <v>106</v>
      </c>
      <c r="M110" s="52" t="s">
        <v>191</v>
      </c>
      <c r="N110" s="51">
        <v>1</v>
      </c>
      <c r="O110" s="40" t="s">
        <v>96</v>
      </c>
      <c r="P110" s="40" t="s">
        <v>98</v>
      </c>
      <c r="Q110" s="40" t="s">
        <v>280</v>
      </c>
      <c r="R110" s="40" t="s">
        <v>279</v>
      </c>
      <c r="S110" s="40" t="s">
        <v>96</v>
      </c>
      <c r="T110" s="58">
        <f t="shared" ref="T110:T116" si="10">N110*O110*R110*S110</f>
        <v>425.5</v>
      </c>
      <c r="U110" s="51" t="s">
        <v>117</v>
      </c>
    </row>
    <row r="111" spans="1:21" s="38" customFormat="1" ht="86.25" customHeight="1">
      <c r="A111" s="53" t="s">
        <v>128</v>
      </c>
      <c r="B111" s="54" t="s">
        <v>272</v>
      </c>
      <c r="C111" s="55" t="s">
        <v>178</v>
      </c>
      <c r="D111" s="59" t="s">
        <v>81</v>
      </c>
      <c r="E111" s="51" t="s">
        <v>6</v>
      </c>
      <c r="F111" s="51" t="s">
        <v>6</v>
      </c>
      <c r="G111" s="51" t="s">
        <v>6</v>
      </c>
      <c r="H111" s="51" t="s">
        <v>6</v>
      </c>
      <c r="I111" s="51" t="s">
        <v>6</v>
      </c>
      <c r="J111" s="51" t="s">
        <v>6</v>
      </c>
      <c r="K111" s="51" t="s">
        <v>6</v>
      </c>
      <c r="L111" s="51" t="s">
        <v>6</v>
      </c>
      <c r="M111" s="51" t="s">
        <v>6</v>
      </c>
      <c r="N111" s="51" t="s">
        <v>6</v>
      </c>
      <c r="O111" s="51" t="s">
        <v>6</v>
      </c>
      <c r="P111" s="51" t="s">
        <v>6</v>
      </c>
      <c r="Q111" s="51" t="s">
        <v>6</v>
      </c>
      <c r="R111" s="51" t="s">
        <v>6</v>
      </c>
      <c r="S111" s="51" t="s">
        <v>6</v>
      </c>
      <c r="T111" s="58">
        <f>SUM(T96:T110)</f>
        <v>21402.036764999997</v>
      </c>
      <c r="U111" s="51" t="s">
        <v>117</v>
      </c>
    </row>
    <row r="112" spans="1:21" s="38" customFormat="1" ht="80.25" customHeight="1">
      <c r="A112" s="53" t="s">
        <v>128</v>
      </c>
      <c r="B112" s="54" t="s">
        <v>345</v>
      </c>
      <c r="C112" s="55" t="s">
        <v>179</v>
      </c>
      <c r="D112" s="39" t="s">
        <v>92</v>
      </c>
      <c r="E112" s="40" t="s">
        <v>93</v>
      </c>
      <c r="F112" s="40" t="s">
        <v>6</v>
      </c>
      <c r="G112" s="56" t="s">
        <v>255</v>
      </c>
      <c r="H112" s="57">
        <v>2027</v>
      </c>
      <c r="I112" s="40" t="s">
        <v>23</v>
      </c>
      <c r="J112" s="40" t="s">
        <v>261</v>
      </c>
      <c r="K112" s="51" t="s">
        <v>91</v>
      </c>
      <c r="L112" s="51" t="s">
        <v>106</v>
      </c>
      <c r="M112" s="52" t="s">
        <v>191</v>
      </c>
      <c r="N112" s="51">
        <v>1</v>
      </c>
      <c r="O112" s="40" t="s">
        <v>281</v>
      </c>
      <c r="P112" s="51" t="s">
        <v>87</v>
      </c>
      <c r="Q112" s="40" t="s">
        <v>95</v>
      </c>
      <c r="R112" s="40" t="s">
        <v>94</v>
      </c>
      <c r="S112" s="40" t="s">
        <v>262</v>
      </c>
      <c r="T112" s="58">
        <f>N112*O112*R112*S112</f>
        <v>63462.241699999999</v>
      </c>
      <c r="U112" s="51" t="s">
        <v>117</v>
      </c>
    </row>
    <row r="113" spans="1:21" s="38" customFormat="1" ht="80.25" customHeight="1">
      <c r="A113" s="53" t="s">
        <v>128</v>
      </c>
      <c r="B113" s="54" t="s">
        <v>345</v>
      </c>
      <c r="C113" s="55" t="s">
        <v>179</v>
      </c>
      <c r="D113" s="39" t="s">
        <v>99</v>
      </c>
      <c r="E113" s="40" t="s">
        <v>93</v>
      </c>
      <c r="F113" s="40" t="s">
        <v>6</v>
      </c>
      <c r="G113" s="56" t="s">
        <v>255</v>
      </c>
      <c r="H113" s="57">
        <v>2027</v>
      </c>
      <c r="I113" s="40" t="s">
        <v>23</v>
      </c>
      <c r="J113" s="40" t="s">
        <v>263</v>
      </c>
      <c r="K113" s="51" t="s">
        <v>91</v>
      </c>
      <c r="L113" s="51" t="s">
        <v>106</v>
      </c>
      <c r="M113" s="52" t="s">
        <v>191</v>
      </c>
      <c r="N113" s="60">
        <v>1</v>
      </c>
      <c r="O113" s="40" t="s">
        <v>281</v>
      </c>
      <c r="P113" s="51" t="s">
        <v>87</v>
      </c>
      <c r="Q113" s="40" t="s">
        <v>102</v>
      </c>
      <c r="R113" s="40" t="s">
        <v>119</v>
      </c>
      <c r="S113" s="40" t="s">
        <v>215</v>
      </c>
      <c r="T113" s="58">
        <f t="shared" si="10"/>
        <v>29625.991799999996</v>
      </c>
      <c r="U113" s="51" t="s">
        <v>117</v>
      </c>
    </row>
    <row r="114" spans="1:21" s="38" customFormat="1" ht="80.25" customHeight="1">
      <c r="A114" s="53" t="s">
        <v>128</v>
      </c>
      <c r="B114" s="54" t="s">
        <v>345</v>
      </c>
      <c r="C114" s="55" t="s">
        <v>179</v>
      </c>
      <c r="D114" s="39" t="s">
        <v>164</v>
      </c>
      <c r="E114" s="40" t="s">
        <v>93</v>
      </c>
      <c r="F114" s="40" t="s">
        <v>6</v>
      </c>
      <c r="G114" s="56" t="s">
        <v>255</v>
      </c>
      <c r="H114" s="57">
        <v>2027</v>
      </c>
      <c r="I114" s="40" t="s">
        <v>23</v>
      </c>
      <c r="J114" s="40" t="s">
        <v>282</v>
      </c>
      <c r="K114" s="51" t="s">
        <v>91</v>
      </c>
      <c r="L114" s="51" t="s">
        <v>106</v>
      </c>
      <c r="M114" s="52" t="s">
        <v>191</v>
      </c>
      <c r="N114" s="60">
        <v>1</v>
      </c>
      <c r="O114" s="61">
        <f>23*3</f>
        <v>69</v>
      </c>
      <c r="P114" s="51" t="s">
        <v>87</v>
      </c>
      <c r="Q114" s="40" t="s">
        <v>166</v>
      </c>
      <c r="R114" s="40" t="s">
        <v>165</v>
      </c>
      <c r="S114" s="40" t="s">
        <v>264</v>
      </c>
      <c r="T114" s="58">
        <f t="shared" si="10"/>
        <v>109758.35520000001</v>
      </c>
      <c r="U114" s="51" t="s">
        <v>117</v>
      </c>
    </row>
    <row r="115" spans="1:21" s="38" customFormat="1" ht="80.25" customHeight="1">
      <c r="A115" s="53" t="s">
        <v>128</v>
      </c>
      <c r="B115" s="54" t="s">
        <v>345</v>
      </c>
      <c r="C115" s="55" t="s">
        <v>179</v>
      </c>
      <c r="D115" s="39" t="s">
        <v>118</v>
      </c>
      <c r="E115" s="40" t="s">
        <v>93</v>
      </c>
      <c r="F115" s="40" t="s">
        <v>6</v>
      </c>
      <c r="G115" s="56" t="s">
        <v>255</v>
      </c>
      <c r="H115" s="57">
        <v>2027</v>
      </c>
      <c r="I115" s="40" t="s">
        <v>23</v>
      </c>
      <c r="J115" s="51" t="s">
        <v>161</v>
      </c>
      <c r="K115" s="51" t="s">
        <v>91</v>
      </c>
      <c r="L115" s="51" t="s">
        <v>106</v>
      </c>
      <c r="M115" s="52" t="s">
        <v>191</v>
      </c>
      <c r="N115" s="51">
        <v>1</v>
      </c>
      <c r="O115" s="40" t="s">
        <v>281</v>
      </c>
      <c r="P115" s="40" t="s">
        <v>87</v>
      </c>
      <c r="Q115" s="40" t="s">
        <v>105</v>
      </c>
      <c r="R115" s="40" t="s">
        <v>122</v>
      </c>
      <c r="S115" s="40" t="s">
        <v>123</v>
      </c>
      <c r="T115" s="58">
        <f t="shared" si="10"/>
        <v>21833.596399999999</v>
      </c>
      <c r="U115" s="51" t="s">
        <v>117</v>
      </c>
    </row>
    <row r="116" spans="1:21" s="38" customFormat="1" ht="80.25" customHeight="1">
      <c r="A116" s="53" t="s">
        <v>128</v>
      </c>
      <c r="B116" s="54" t="s">
        <v>345</v>
      </c>
      <c r="C116" s="55" t="s">
        <v>179</v>
      </c>
      <c r="D116" s="39" t="s">
        <v>100</v>
      </c>
      <c r="E116" s="40" t="s">
        <v>93</v>
      </c>
      <c r="F116" s="40" t="s">
        <v>6</v>
      </c>
      <c r="G116" s="56" t="s">
        <v>255</v>
      </c>
      <c r="H116" s="57">
        <v>2027</v>
      </c>
      <c r="I116" s="40" t="s">
        <v>23</v>
      </c>
      <c r="J116" s="51" t="s">
        <v>269</v>
      </c>
      <c r="K116" s="51" t="s">
        <v>91</v>
      </c>
      <c r="L116" s="51" t="s">
        <v>106</v>
      </c>
      <c r="M116" s="52" t="s">
        <v>191</v>
      </c>
      <c r="N116" s="51">
        <v>1</v>
      </c>
      <c r="O116" s="40" t="s">
        <v>283</v>
      </c>
      <c r="P116" s="40" t="s">
        <v>98</v>
      </c>
      <c r="Q116" s="40" t="s">
        <v>103</v>
      </c>
      <c r="R116" s="40" t="s">
        <v>120</v>
      </c>
      <c r="S116" s="40" t="s">
        <v>264</v>
      </c>
      <c r="T116" s="58">
        <f t="shared" si="10"/>
        <v>2368.08</v>
      </c>
      <c r="U116" s="51" t="s">
        <v>117</v>
      </c>
    </row>
    <row r="117" spans="1:21" s="38" customFormat="1" ht="80.25" customHeight="1">
      <c r="A117" s="53" t="s">
        <v>128</v>
      </c>
      <c r="B117" s="54" t="s">
        <v>345</v>
      </c>
      <c r="C117" s="55" t="s">
        <v>179</v>
      </c>
      <c r="D117" s="39" t="s">
        <v>101</v>
      </c>
      <c r="E117" s="40" t="s">
        <v>93</v>
      </c>
      <c r="F117" s="40" t="s">
        <v>6</v>
      </c>
      <c r="G117" s="56" t="s">
        <v>255</v>
      </c>
      <c r="H117" s="57">
        <v>2027</v>
      </c>
      <c r="I117" s="40" t="s">
        <v>23</v>
      </c>
      <c r="J117" s="51" t="s">
        <v>285</v>
      </c>
      <c r="K117" s="51" t="s">
        <v>91</v>
      </c>
      <c r="L117" s="51" t="s">
        <v>106</v>
      </c>
      <c r="M117" s="52" t="s">
        <v>191</v>
      </c>
      <c r="N117" s="60">
        <v>1</v>
      </c>
      <c r="O117" s="40" t="s">
        <v>284</v>
      </c>
      <c r="P117" s="40" t="s">
        <v>98</v>
      </c>
      <c r="Q117" s="40" t="s">
        <v>104</v>
      </c>
      <c r="R117" s="40" t="s">
        <v>121</v>
      </c>
      <c r="S117" s="40" t="s">
        <v>264</v>
      </c>
      <c r="T117" s="58">
        <f t="shared" ref="T117" si="11">N117*O117*R117*S117</f>
        <v>2927.8080000000004</v>
      </c>
      <c r="U117" s="51" t="s">
        <v>117</v>
      </c>
    </row>
    <row r="118" spans="1:21" s="38" customFormat="1" ht="80.25" customHeight="1">
      <c r="A118" s="53" t="s">
        <v>128</v>
      </c>
      <c r="B118" s="54" t="s">
        <v>345</v>
      </c>
      <c r="C118" s="55" t="s">
        <v>179</v>
      </c>
      <c r="D118" s="39" t="s">
        <v>140</v>
      </c>
      <c r="E118" s="40" t="s">
        <v>93</v>
      </c>
      <c r="F118" s="40" t="s">
        <v>6</v>
      </c>
      <c r="G118" s="56" t="s">
        <v>255</v>
      </c>
      <c r="H118" s="57">
        <v>2027</v>
      </c>
      <c r="I118" s="40" t="s">
        <v>23</v>
      </c>
      <c r="J118" s="51" t="s">
        <v>274</v>
      </c>
      <c r="K118" s="51" t="s">
        <v>91</v>
      </c>
      <c r="L118" s="51" t="s">
        <v>106</v>
      </c>
      <c r="M118" s="52" t="s">
        <v>191</v>
      </c>
      <c r="N118" s="60">
        <v>1</v>
      </c>
      <c r="O118" s="40" t="s">
        <v>96</v>
      </c>
      <c r="P118" s="40" t="s">
        <v>98</v>
      </c>
      <c r="Q118" s="40" t="s">
        <v>142</v>
      </c>
      <c r="R118" s="40" t="s">
        <v>141</v>
      </c>
      <c r="S118" s="40" t="s">
        <v>96</v>
      </c>
      <c r="T118" s="58">
        <f t="shared" ref="T118" si="12">N118*O118*R118*S118</f>
        <v>3289.12</v>
      </c>
      <c r="U118" s="51" t="s">
        <v>117</v>
      </c>
    </row>
    <row r="119" spans="1:21" s="38" customFormat="1" ht="80.25" customHeight="1">
      <c r="A119" s="53" t="s">
        <v>128</v>
      </c>
      <c r="B119" s="54" t="s">
        <v>345</v>
      </c>
      <c r="C119" s="55" t="s">
        <v>179</v>
      </c>
      <c r="D119" s="59" t="s">
        <v>81</v>
      </c>
      <c r="E119" s="51" t="s">
        <v>6</v>
      </c>
      <c r="F119" s="51" t="s">
        <v>6</v>
      </c>
      <c r="G119" s="51" t="s">
        <v>6</v>
      </c>
      <c r="H119" s="51" t="s">
        <v>6</v>
      </c>
      <c r="I119" s="51" t="s">
        <v>6</v>
      </c>
      <c r="J119" s="51" t="s">
        <v>6</v>
      </c>
      <c r="K119" s="51" t="s">
        <v>6</v>
      </c>
      <c r="L119" s="51" t="s">
        <v>6</v>
      </c>
      <c r="M119" s="51" t="s">
        <v>6</v>
      </c>
      <c r="N119" s="51" t="s">
        <v>6</v>
      </c>
      <c r="O119" s="51" t="s">
        <v>6</v>
      </c>
      <c r="P119" s="51" t="s">
        <v>6</v>
      </c>
      <c r="Q119" s="51" t="s">
        <v>6</v>
      </c>
      <c r="R119" s="51" t="s">
        <v>6</v>
      </c>
      <c r="S119" s="51" t="s">
        <v>6</v>
      </c>
      <c r="T119" s="58">
        <f>SUM(T112:T118)</f>
        <v>233265.1931</v>
      </c>
      <c r="U119" s="51" t="s">
        <v>117</v>
      </c>
    </row>
  </sheetData>
  <autoFilter ref="A9:V119"/>
  <mergeCells count="16">
    <mergeCell ref="U7:U8"/>
    <mergeCell ref="F7:F8"/>
    <mergeCell ref="A1:T1"/>
    <mergeCell ref="A2:T2"/>
    <mergeCell ref="B7:B8"/>
    <mergeCell ref="C7:C8"/>
    <mergeCell ref="E7:E8"/>
    <mergeCell ref="G7:G8"/>
    <mergeCell ref="H7:H8"/>
    <mergeCell ref="A7:A8"/>
    <mergeCell ref="D7:D8"/>
    <mergeCell ref="I7:M7"/>
    <mergeCell ref="N7:T7"/>
    <mergeCell ref="A3:T3"/>
    <mergeCell ref="A4:T4"/>
    <mergeCell ref="A5:T5"/>
  </mergeCells>
  <pageMargins left="0.47244094488188981" right="0.55118110236220474" top="0.82677165354330717" bottom="0.55118110236220474" header="0.31496062992125984" footer="0.19685039370078741"/>
  <pageSetup paperSize="8" scale="4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"/>
  <sheetViews>
    <sheetView view="pageBreakPreview" zoomScale="70" zoomScaleNormal="70" zoomScaleSheetLayoutView="70" workbookViewId="0">
      <selection activeCell="E15" sqref="E15"/>
    </sheetView>
  </sheetViews>
  <sheetFormatPr defaultColWidth="9" defaultRowHeight="15.75"/>
  <cols>
    <col min="1" max="1" width="14" style="3" customWidth="1"/>
    <col min="2" max="2" width="68.25" style="3" customWidth="1"/>
    <col min="3" max="3" width="14.625" style="1" customWidth="1"/>
    <col min="4" max="4" width="14" style="1" customWidth="1"/>
    <col min="5" max="5" width="30.5" style="1" customWidth="1"/>
    <col min="6" max="7" width="15.5" style="1" customWidth="1"/>
    <col min="8" max="8" width="13" style="2" customWidth="1"/>
    <col min="9" max="10" width="19.375" style="2" customWidth="1"/>
    <col min="11" max="12" width="23.625" style="2" customWidth="1"/>
    <col min="13" max="13" width="21.375" style="2" customWidth="1"/>
    <col min="14" max="14" width="23.5" style="2" customWidth="1"/>
    <col min="15" max="16384" width="9" style="2"/>
  </cols>
  <sheetData>
    <row r="1" spans="1:14">
      <c r="A1" s="70" t="s">
        <v>44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>
      <c r="A2" s="71" t="s">
        <v>89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>
      <c r="A3" s="71" t="s">
        <v>88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>
      <c r="A4" s="71" t="s">
        <v>169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>
      <c r="A5" s="2"/>
      <c r="B5" s="2"/>
      <c r="C5" s="2"/>
      <c r="D5" s="6"/>
      <c r="E5" s="6"/>
      <c r="F5" s="6"/>
      <c r="G5" s="6"/>
    </row>
    <row r="6" spans="1:14" s="8" customFormat="1" ht="157.5">
      <c r="A6" s="9" t="s">
        <v>14</v>
      </c>
      <c r="B6" s="9" t="s">
        <v>15</v>
      </c>
      <c r="C6" s="9" t="s">
        <v>16</v>
      </c>
      <c r="D6" s="9" t="s">
        <v>45</v>
      </c>
      <c r="E6" s="9" t="s">
        <v>46</v>
      </c>
      <c r="F6" s="9" t="s">
        <v>47</v>
      </c>
      <c r="G6" s="9" t="s">
        <v>48</v>
      </c>
      <c r="H6" s="5" t="s">
        <v>49</v>
      </c>
      <c r="I6" s="5" t="s">
        <v>50</v>
      </c>
      <c r="J6" s="5" t="s">
        <v>51</v>
      </c>
      <c r="K6" s="5" t="s">
        <v>52</v>
      </c>
      <c r="L6" s="5" t="s">
        <v>53</v>
      </c>
      <c r="M6" s="5" t="s">
        <v>54</v>
      </c>
      <c r="N6" s="5" t="s">
        <v>55</v>
      </c>
    </row>
    <row r="7" spans="1:14" s="8" customFormat="1">
      <c r="A7" s="10">
        <v>1</v>
      </c>
      <c r="B7" s="5">
        <v>2</v>
      </c>
      <c r="C7" s="5">
        <v>3</v>
      </c>
      <c r="D7" s="5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</row>
    <row r="8" spans="1:14">
      <c r="A8" s="4" t="s">
        <v>6</v>
      </c>
      <c r="B8" s="4" t="s">
        <v>6</v>
      </c>
      <c r="C8" s="4" t="s">
        <v>6</v>
      </c>
      <c r="D8" s="4" t="s">
        <v>6</v>
      </c>
      <c r="E8" s="4" t="s">
        <v>6</v>
      </c>
      <c r="F8" s="4" t="s">
        <v>6</v>
      </c>
      <c r="G8" s="4" t="s">
        <v>6</v>
      </c>
      <c r="H8" s="4" t="s">
        <v>6</v>
      </c>
      <c r="I8" s="4" t="s">
        <v>6</v>
      </c>
      <c r="J8" s="4" t="s">
        <v>6</v>
      </c>
      <c r="K8" s="4" t="s">
        <v>6</v>
      </c>
      <c r="L8" s="4" t="s">
        <v>6</v>
      </c>
      <c r="M8" s="4" t="s">
        <v>6</v>
      </c>
      <c r="N8" s="4" t="s">
        <v>6</v>
      </c>
    </row>
  </sheetData>
  <mergeCells count="4">
    <mergeCell ref="A1:N1"/>
    <mergeCell ref="A2:N2"/>
    <mergeCell ref="A3:N3"/>
    <mergeCell ref="A4:N4"/>
  </mergeCells>
  <pageMargins left="0.47244094488188981" right="0.55118110236220474" top="0.82677165354330717" bottom="0.55118110236220474" header="0.31496062992125984" footer="0.19685039370078741"/>
  <pageSetup paperSize="8" scale="5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T27"/>
  <sheetViews>
    <sheetView zoomScale="60" zoomScaleNormal="60" zoomScaleSheetLayoutView="70" workbookViewId="0">
      <selection activeCell="W12" sqref="W12"/>
    </sheetView>
  </sheetViews>
  <sheetFormatPr defaultColWidth="9" defaultRowHeight="15.75"/>
  <cols>
    <col min="1" max="1" width="9.875" style="3" customWidth="1"/>
    <col min="2" max="2" width="77.5" style="3" customWidth="1"/>
    <col min="3" max="3" width="18.25" style="1" customWidth="1"/>
    <col min="4" max="5" width="13.875" style="1" customWidth="1"/>
    <col min="6" max="6" width="15.5" style="1" customWidth="1"/>
    <col min="7" max="7" width="16.375" style="1" customWidth="1"/>
    <col min="8" max="9" width="16.375" style="2" customWidth="1"/>
    <col min="10" max="10" width="18.25" style="2" customWidth="1"/>
    <col min="11" max="11" width="23.625" style="2" customWidth="1"/>
    <col min="12" max="12" width="21.125" style="2" customWidth="1"/>
    <col min="13" max="13" width="21.375" style="2" customWidth="1"/>
    <col min="14" max="14" width="20.75" style="2" customWidth="1"/>
    <col min="15" max="15" width="17.125" style="2" customWidth="1"/>
    <col min="16" max="20" width="11.375" style="2" customWidth="1"/>
    <col min="21" max="16384" width="9" style="2"/>
  </cols>
  <sheetData>
    <row r="1" spans="1:20">
      <c r="A1" s="70" t="s">
        <v>90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20" ht="15.75" customHeight="1">
      <c r="A3" s="71" t="s">
        <v>89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>
      <c r="A4" s="71" t="s">
        <v>88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0">
      <c r="A5" s="71" t="s">
        <v>169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P6" s="27"/>
      <c r="Q6" s="27"/>
      <c r="R6" s="27"/>
      <c r="S6" s="27"/>
      <c r="T6" s="27"/>
    </row>
    <row r="7" spans="1:20" s="46" customFormat="1" ht="56.25" customHeight="1">
      <c r="A7" s="74" t="s">
        <v>14</v>
      </c>
      <c r="B7" s="74" t="s">
        <v>15</v>
      </c>
      <c r="C7" s="74" t="s">
        <v>16</v>
      </c>
      <c r="D7" s="74" t="s">
        <v>56</v>
      </c>
      <c r="E7" s="74" t="s">
        <v>57</v>
      </c>
      <c r="F7" s="74" t="s">
        <v>58</v>
      </c>
      <c r="G7" s="74"/>
      <c r="H7" s="74"/>
      <c r="I7" s="74"/>
      <c r="J7" s="74"/>
      <c r="K7" s="74" t="s">
        <v>59</v>
      </c>
      <c r="L7" s="74" t="s">
        <v>60</v>
      </c>
      <c r="M7" s="63" t="s">
        <v>61</v>
      </c>
      <c r="N7" s="63" t="s">
        <v>62</v>
      </c>
      <c r="O7" s="63" t="s">
        <v>63</v>
      </c>
      <c r="P7" s="72" t="s">
        <v>82</v>
      </c>
      <c r="Q7" s="72" t="s">
        <v>83</v>
      </c>
      <c r="R7" s="72" t="s">
        <v>84</v>
      </c>
      <c r="S7" s="72" t="s">
        <v>85</v>
      </c>
      <c r="T7" s="72" t="s">
        <v>86</v>
      </c>
    </row>
    <row r="8" spans="1:20" s="35" customFormat="1" ht="161.25" customHeight="1">
      <c r="A8" s="74"/>
      <c r="B8" s="74"/>
      <c r="C8" s="74"/>
      <c r="D8" s="74"/>
      <c r="E8" s="74"/>
      <c r="F8" s="48" t="s">
        <v>64</v>
      </c>
      <c r="G8" s="48" t="s">
        <v>65</v>
      </c>
      <c r="H8" s="48" t="s">
        <v>66</v>
      </c>
      <c r="I8" s="49" t="s">
        <v>67</v>
      </c>
      <c r="J8" s="48" t="s">
        <v>68</v>
      </c>
      <c r="K8" s="74"/>
      <c r="L8" s="74"/>
      <c r="M8" s="63"/>
      <c r="N8" s="63"/>
      <c r="O8" s="63"/>
      <c r="P8" s="73"/>
      <c r="Q8" s="73"/>
      <c r="R8" s="73"/>
      <c r="S8" s="73"/>
      <c r="T8" s="73"/>
    </row>
    <row r="9" spans="1:20" s="35" customFormat="1">
      <c r="A9" s="49">
        <v>1</v>
      </c>
      <c r="B9" s="49">
        <v>2</v>
      </c>
      <c r="C9" s="49">
        <v>3</v>
      </c>
      <c r="D9" s="49">
        <v>4</v>
      </c>
      <c r="E9" s="49">
        <v>5</v>
      </c>
      <c r="F9" s="49">
        <v>6</v>
      </c>
      <c r="G9" s="49">
        <v>7</v>
      </c>
      <c r="H9" s="49">
        <v>8</v>
      </c>
      <c r="I9" s="49">
        <v>9</v>
      </c>
      <c r="J9" s="49">
        <v>10</v>
      </c>
      <c r="K9" s="49">
        <v>11</v>
      </c>
      <c r="L9" s="49">
        <v>12</v>
      </c>
      <c r="M9" s="49">
        <v>13</v>
      </c>
      <c r="N9" s="49">
        <v>14</v>
      </c>
      <c r="O9" s="49">
        <v>15</v>
      </c>
      <c r="P9" s="50" t="s">
        <v>69</v>
      </c>
      <c r="Q9" s="50" t="s">
        <v>70</v>
      </c>
      <c r="R9" s="50" t="s">
        <v>71</v>
      </c>
      <c r="S9" s="50" t="s">
        <v>78</v>
      </c>
      <c r="T9" s="50" t="s">
        <v>79</v>
      </c>
    </row>
    <row r="10" spans="1:20" s="35" customFormat="1" ht="72.75" customHeight="1">
      <c r="A10" s="53" t="s">
        <v>127</v>
      </c>
      <c r="B10" s="54" t="s">
        <v>190</v>
      </c>
      <c r="C10" s="55" t="s">
        <v>170</v>
      </c>
      <c r="D10" s="62">
        <v>2018</v>
      </c>
      <c r="E10" s="62">
        <v>2026</v>
      </c>
      <c r="F10" s="82">
        <v>492.01208473999998</v>
      </c>
      <c r="G10" s="82">
        <f t="shared" ref="G10:G18" si="0">F10*1.2</f>
        <v>590.41450168799997</v>
      </c>
      <c r="H10" s="82">
        <v>731.13121486992304</v>
      </c>
      <c r="I10" s="82">
        <v>0</v>
      </c>
      <c r="J10" s="84">
        <f>H10+I10</f>
        <v>731.13121486992304</v>
      </c>
      <c r="K10" s="82">
        <v>585.64800000000002</v>
      </c>
      <c r="L10" s="85">
        <f t="shared" ref="L10:L18" si="1">J10-K10</f>
        <v>145.48321486992302</v>
      </c>
      <c r="M10" s="62">
        <v>222.4248</v>
      </c>
      <c r="N10" s="82">
        <f>G10-M10</f>
        <v>367.98970168799997</v>
      </c>
      <c r="O10" s="82">
        <f>SUM(P10:T10)</f>
        <v>284.7192</v>
      </c>
      <c r="P10" s="83">
        <v>124.068</v>
      </c>
      <c r="Q10" s="83">
        <v>160.65119999999999</v>
      </c>
      <c r="R10" s="83">
        <v>0</v>
      </c>
      <c r="S10" s="83">
        <v>0</v>
      </c>
      <c r="T10" s="83">
        <v>0</v>
      </c>
    </row>
    <row r="11" spans="1:20" s="35" customFormat="1" ht="104.25" customHeight="1">
      <c r="A11" s="53" t="s">
        <v>127</v>
      </c>
      <c r="B11" s="54" t="s">
        <v>344</v>
      </c>
      <c r="C11" s="55" t="s">
        <v>171</v>
      </c>
      <c r="D11" s="62">
        <v>2018</v>
      </c>
      <c r="E11" s="62">
        <v>2027</v>
      </c>
      <c r="F11" s="82">
        <v>637.70299590000002</v>
      </c>
      <c r="G11" s="82">
        <f t="shared" si="0"/>
        <v>765.24359507999998</v>
      </c>
      <c r="H11" s="82">
        <v>989.52196067454759</v>
      </c>
      <c r="I11" s="82">
        <v>0</v>
      </c>
      <c r="J11" s="84">
        <f>H11+I11</f>
        <v>989.52196067454759</v>
      </c>
      <c r="K11" s="82">
        <v>755.07240000000013</v>
      </c>
      <c r="L11" s="85">
        <f t="shared" si="1"/>
        <v>234.44956067454746</v>
      </c>
      <c r="M11" s="62">
        <v>658.01159999999993</v>
      </c>
      <c r="N11" s="82">
        <f t="shared" ref="N11:N18" si="2">G11-M11</f>
        <v>107.23199508000005</v>
      </c>
      <c r="O11" s="82">
        <f t="shared" ref="O11:O18" si="3">SUM(P11:T11)</f>
        <v>91.679999999999993</v>
      </c>
      <c r="P11" s="83">
        <v>0</v>
      </c>
      <c r="Q11" s="83">
        <v>48.48</v>
      </c>
      <c r="R11" s="83">
        <v>43.199999999999996</v>
      </c>
      <c r="S11" s="83">
        <v>0</v>
      </c>
      <c r="T11" s="83">
        <v>0</v>
      </c>
    </row>
    <row r="12" spans="1:20" s="35" customFormat="1" ht="68.25" customHeight="1">
      <c r="A12" s="53" t="s">
        <v>127</v>
      </c>
      <c r="B12" s="54" t="s">
        <v>319</v>
      </c>
      <c r="C12" s="55" t="s">
        <v>173</v>
      </c>
      <c r="D12" s="62">
        <v>2028</v>
      </c>
      <c r="E12" s="62">
        <v>2029</v>
      </c>
      <c r="F12" s="82">
        <v>107.264021</v>
      </c>
      <c r="G12" s="82">
        <f t="shared" si="0"/>
        <v>128.71682519999999</v>
      </c>
      <c r="H12" s="82">
        <v>181.48297939987393</v>
      </c>
      <c r="I12" s="82">
        <v>0</v>
      </c>
      <c r="J12" s="84">
        <f t="shared" ref="J12:J17" si="4">H12+I12</f>
        <v>181.48297939987393</v>
      </c>
      <c r="K12" s="82">
        <v>163.77360000000002</v>
      </c>
      <c r="L12" s="85">
        <f t="shared" si="1"/>
        <v>17.70937939987391</v>
      </c>
      <c r="M12" s="62">
        <v>20.276399999999999</v>
      </c>
      <c r="N12" s="82">
        <f t="shared" si="2"/>
        <v>108.44042519999999</v>
      </c>
      <c r="O12" s="82">
        <f t="shared" si="3"/>
        <v>143.49719999999999</v>
      </c>
      <c r="P12" s="83">
        <v>0</v>
      </c>
      <c r="Q12" s="83">
        <v>0</v>
      </c>
      <c r="R12" s="83">
        <v>1.4436</v>
      </c>
      <c r="S12" s="83">
        <v>132</v>
      </c>
      <c r="T12" s="83">
        <v>10.053599999999999</v>
      </c>
    </row>
    <row r="13" spans="1:20" s="35" customFormat="1" ht="53.25" customHeight="1">
      <c r="A13" s="53" t="s">
        <v>127</v>
      </c>
      <c r="B13" s="54" t="s">
        <v>343</v>
      </c>
      <c r="C13" s="55" t="s">
        <v>174</v>
      </c>
      <c r="D13" s="62">
        <v>2028</v>
      </c>
      <c r="E13" s="62">
        <v>2029</v>
      </c>
      <c r="F13" s="82">
        <v>17.876994400000001</v>
      </c>
      <c r="G13" s="82">
        <f t="shared" si="0"/>
        <v>21.452393279999999</v>
      </c>
      <c r="H13" s="82">
        <v>30.246583860834956</v>
      </c>
      <c r="I13" s="82">
        <v>0</v>
      </c>
      <c r="J13" s="84">
        <f t="shared" si="4"/>
        <v>30.246583860834956</v>
      </c>
      <c r="K13" s="82">
        <f>25.043*1.2</f>
        <v>30.051599999999997</v>
      </c>
      <c r="L13" s="85">
        <f t="shared" si="1"/>
        <v>0.19498386083495944</v>
      </c>
      <c r="M13" s="82">
        <v>0</v>
      </c>
      <c r="N13" s="82">
        <f>G13-M13</f>
        <v>21.452393279999999</v>
      </c>
      <c r="O13" s="82">
        <f t="shared" si="3"/>
        <v>4.3116000000000003</v>
      </c>
      <c r="P13" s="83">
        <v>0</v>
      </c>
      <c r="Q13" s="83">
        <v>0</v>
      </c>
      <c r="R13" s="83">
        <v>0</v>
      </c>
      <c r="S13" s="83">
        <v>0.126</v>
      </c>
      <c r="T13" s="83">
        <v>4.1856</v>
      </c>
    </row>
    <row r="14" spans="1:20" s="35" customFormat="1" ht="47.25">
      <c r="A14" s="53" t="s">
        <v>127</v>
      </c>
      <c r="B14" s="54" t="s">
        <v>312</v>
      </c>
      <c r="C14" s="55" t="s">
        <v>175</v>
      </c>
      <c r="D14" s="62">
        <v>2028</v>
      </c>
      <c r="E14" s="62">
        <v>2029</v>
      </c>
      <c r="F14" s="82">
        <v>5.2873315920000001</v>
      </c>
      <c r="G14" s="82">
        <f t="shared" si="0"/>
        <v>6.3447979103999996</v>
      </c>
      <c r="H14" s="82">
        <v>8.9457833245990148</v>
      </c>
      <c r="I14" s="82">
        <v>0</v>
      </c>
      <c r="J14" s="84">
        <f t="shared" si="4"/>
        <v>8.9457833245990148</v>
      </c>
      <c r="K14" s="82">
        <f>7.328*1.2</f>
        <v>8.7935999999999996</v>
      </c>
      <c r="L14" s="85">
        <f t="shared" si="1"/>
        <v>0.15218332459901518</v>
      </c>
      <c r="M14" s="82">
        <v>0</v>
      </c>
      <c r="N14" s="82">
        <f t="shared" si="2"/>
        <v>6.3447979103999996</v>
      </c>
      <c r="O14" s="82">
        <f t="shared" si="3"/>
        <v>8.7935999999999996</v>
      </c>
      <c r="P14" s="83">
        <v>0</v>
      </c>
      <c r="Q14" s="83">
        <v>0</v>
      </c>
      <c r="R14" s="83">
        <v>0</v>
      </c>
      <c r="S14" s="83">
        <v>1.2792000000000001</v>
      </c>
      <c r="T14" s="83">
        <v>7.5143999999999993</v>
      </c>
    </row>
    <row r="15" spans="1:20" s="35" customFormat="1" ht="78" customHeight="1">
      <c r="A15" s="53" t="s">
        <v>128</v>
      </c>
      <c r="B15" s="54" t="s">
        <v>303</v>
      </c>
      <c r="C15" s="55" t="s">
        <v>176</v>
      </c>
      <c r="D15" s="62">
        <v>2028</v>
      </c>
      <c r="E15" s="62">
        <v>2029</v>
      </c>
      <c r="F15" s="82">
        <v>29.679422912</v>
      </c>
      <c r="G15" s="82">
        <f t="shared" si="0"/>
        <v>35.6153074944</v>
      </c>
      <c r="H15" s="82">
        <v>50.215440804131724</v>
      </c>
      <c r="I15" s="82">
        <v>0</v>
      </c>
      <c r="J15" s="84">
        <f t="shared" si="4"/>
        <v>50.215440804131724</v>
      </c>
      <c r="K15" s="82">
        <f>39.626*1.2</f>
        <v>47.551199999999994</v>
      </c>
      <c r="L15" s="85">
        <f t="shared" si="1"/>
        <v>2.6642408041317296</v>
      </c>
      <c r="M15" s="82">
        <v>0</v>
      </c>
      <c r="N15" s="82">
        <f t="shared" si="2"/>
        <v>35.6153074944</v>
      </c>
      <c r="O15" s="82">
        <f t="shared" si="3"/>
        <v>47.551200000000001</v>
      </c>
      <c r="P15" s="86">
        <v>0</v>
      </c>
      <c r="Q15" s="83">
        <v>0</v>
      </c>
      <c r="R15" s="83">
        <v>0</v>
      </c>
      <c r="S15" s="83">
        <v>1.5683999999999998</v>
      </c>
      <c r="T15" s="83">
        <v>45.982800000000005</v>
      </c>
    </row>
    <row r="16" spans="1:20" s="35" customFormat="1" ht="70.5" customHeight="1">
      <c r="A16" s="53" t="s">
        <v>128</v>
      </c>
      <c r="B16" s="54" t="s">
        <v>317</v>
      </c>
      <c r="C16" s="55" t="s">
        <v>177</v>
      </c>
      <c r="D16" s="62">
        <v>2030</v>
      </c>
      <c r="E16" s="62">
        <v>2029</v>
      </c>
      <c r="F16" s="82">
        <v>32.412145404999997</v>
      </c>
      <c r="G16" s="82">
        <f t="shared" si="0"/>
        <v>38.894574485999996</v>
      </c>
      <c r="H16" s="82">
        <v>59.794942566546297</v>
      </c>
      <c r="I16" s="82">
        <v>0</v>
      </c>
      <c r="J16" s="84">
        <f t="shared" si="4"/>
        <v>59.794942566546297</v>
      </c>
      <c r="K16" s="82">
        <f>45.855*1.2</f>
        <v>55.025999999999996</v>
      </c>
      <c r="L16" s="85">
        <f t="shared" si="1"/>
        <v>4.7689425665463006</v>
      </c>
      <c r="M16" s="82">
        <v>0</v>
      </c>
      <c r="N16" s="82">
        <f t="shared" si="2"/>
        <v>38.894574485999996</v>
      </c>
      <c r="O16" s="82">
        <f t="shared" si="3"/>
        <v>55.025999999999996</v>
      </c>
      <c r="P16" s="86">
        <v>0</v>
      </c>
      <c r="Q16" s="83">
        <v>0</v>
      </c>
      <c r="R16" s="83">
        <v>0</v>
      </c>
      <c r="S16" s="83">
        <v>2.9748000000000001</v>
      </c>
      <c r="T16" s="83">
        <v>52.051199999999994</v>
      </c>
    </row>
    <row r="17" spans="1:20" s="35" customFormat="1" ht="78" customHeight="1">
      <c r="A17" s="53" t="s">
        <v>128</v>
      </c>
      <c r="B17" s="54" t="s">
        <v>272</v>
      </c>
      <c r="C17" s="55" t="s">
        <v>178</v>
      </c>
      <c r="D17" s="62">
        <v>2028</v>
      </c>
      <c r="E17" s="62">
        <v>2029</v>
      </c>
      <c r="F17" s="82">
        <v>21.402036764999998</v>
      </c>
      <c r="G17" s="82">
        <f t="shared" si="0"/>
        <v>25.682444117999996</v>
      </c>
      <c r="H17" s="82">
        <v>36.210701045207308</v>
      </c>
      <c r="I17" s="82">
        <v>0</v>
      </c>
      <c r="J17" s="84">
        <f t="shared" si="4"/>
        <v>36.210701045207308</v>
      </c>
      <c r="K17" s="82">
        <f>13.138*1.2</f>
        <v>15.765599999999999</v>
      </c>
      <c r="L17" s="85">
        <f t="shared" si="1"/>
        <v>20.445101045207309</v>
      </c>
      <c r="M17" s="82">
        <v>0</v>
      </c>
      <c r="N17" s="82">
        <f t="shared" si="2"/>
        <v>25.682444117999996</v>
      </c>
      <c r="O17" s="82">
        <f t="shared" si="3"/>
        <v>15.765599999999999</v>
      </c>
      <c r="P17" s="86">
        <v>0</v>
      </c>
      <c r="Q17" s="83">
        <v>0</v>
      </c>
      <c r="R17" s="83">
        <v>0</v>
      </c>
      <c r="S17" s="83">
        <v>2.3975999999999997</v>
      </c>
      <c r="T17" s="83">
        <v>13.368</v>
      </c>
    </row>
    <row r="18" spans="1:20" s="35" customFormat="1" ht="65.25" customHeight="1">
      <c r="A18" s="53" t="s">
        <v>128</v>
      </c>
      <c r="B18" s="54" t="s">
        <v>345</v>
      </c>
      <c r="C18" s="55" t="s">
        <v>179</v>
      </c>
      <c r="D18" s="62">
        <v>2026</v>
      </c>
      <c r="E18" s="62">
        <v>2027</v>
      </c>
      <c r="F18" s="82">
        <v>233.2651931</v>
      </c>
      <c r="G18" s="82">
        <f t="shared" si="0"/>
        <v>279.91823171999999</v>
      </c>
      <c r="H18" s="82">
        <v>361.95694973594675</v>
      </c>
      <c r="I18" s="82">
        <v>0</v>
      </c>
      <c r="J18" s="84">
        <f t="shared" ref="J18" si="5">H18+I18</f>
        <v>361.95694973594675</v>
      </c>
      <c r="K18" s="82">
        <f>87.25*1.2</f>
        <v>104.7</v>
      </c>
      <c r="L18" s="85">
        <f t="shared" si="1"/>
        <v>257.25694973594676</v>
      </c>
      <c r="M18" s="82">
        <v>0</v>
      </c>
      <c r="N18" s="82">
        <f t="shared" si="2"/>
        <v>279.91823171999999</v>
      </c>
      <c r="O18" s="82">
        <f t="shared" si="3"/>
        <v>104.69999999999999</v>
      </c>
      <c r="P18" s="86">
        <v>0</v>
      </c>
      <c r="Q18" s="83">
        <v>15.286799999999999</v>
      </c>
      <c r="R18" s="83">
        <v>89.413199999999989</v>
      </c>
      <c r="S18" s="83">
        <v>0</v>
      </c>
      <c r="T18" s="83">
        <v>0</v>
      </c>
    </row>
    <row r="19" spans="1:20" s="35" customFormat="1">
      <c r="A19" s="45"/>
      <c r="B19" s="45"/>
      <c r="C19" s="47"/>
      <c r="D19" s="47"/>
      <c r="E19" s="47"/>
      <c r="F19" s="47"/>
      <c r="G19" s="47"/>
      <c r="K19" s="36"/>
    </row>
    <row r="20" spans="1:20" s="35" customFormat="1">
      <c r="A20" s="45"/>
      <c r="B20" s="45"/>
      <c r="C20" s="47"/>
      <c r="D20" s="47"/>
      <c r="E20" s="47"/>
      <c r="F20" s="47"/>
      <c r="G20" s="47"/>
      <c r="K20" s="36"/>
    </row>
    <row r="21" spans="1:20" s="35" customFormat="1">
      <c r="A21" s="45"/>
      <c r="B21" s="45"/>
      <c r="C21" s="47"/>
      <c r="D21" s="47"/>
      <c r="E21" s="47"/>
      <c r="F21" s="47"/>
      <c r="G21" s="47"/>
      <c r="K21" s="36"/>
    </row>
    <row r="22" spans="1:20" s="35" customFormat="1">
      <c r="A22" s="45"/>
      <c r="B22" s="45"/>
      <c r="C22" s="47"/>
      <c r="D22" s="47"/>
      <c r="E22" s="47"/>
      <c r="F22" s="47"/>
      <c r="G22" s="47"/>
      <c r="H22" s="36"/>
      <c r="I22" s="36"/>
      <c r="J22" s="36"/>
      <c r="K22" s="36"/>
      <c r="L22" s="36"/>
      <c r="M22" s="36"/>
    </row>
    <row r="23" spans="1:20" s="35" customFormat="1">
      <c r="A23" s="45"/>
      <c r="B23" s="45"/>
      <c r="C23" s="47"/>
      <c r="D23" s="47"/>
      <c r="E23" s="47"/>
      <c r="F23" s="47"/>
      <c r="G23" s="47"/>
      <c r="H23" s="36"/>
      <c r="I23" s="36"/>
      <c r="J23" s="36"/>
      <c r="K23" s="36"/>
      <c r="L23" s="36"/>
      <c r="M23" s="36"/>
    </row>
    <row r="24" spans="1:20" s="35" customFormat="1">
      <c r="A24" s="45"/>
      <c r="B24" s="45"/>
      <c r="C24" s="47"/>
      <c r="D24" s="47"/>
      <c r="E24" s="47"/>
      <c r="F24" s="47"/>
      <c r="G24" s="47"/>
      <c r="H24" s="36"/>
      <c r="I24" s="36"/>
      <c r="J24" s="36"/>
      <c r="K24" s="36"/>
    </row>
    <row r="25" spans="1:20">
      <c r="F25" s="47"/>
      <c r="G25" s="47"/>
      <c r="H25" s="36"/>
      <c r="I25" s="36"/>
      <c r="J25" s="36"/>
      <c r="K25" s="36"/>
      <c r="L25" s="35"/>
    </row>
    <row r="26" spans="1:20">
      <c r="F26" s="47"/>
      <c r="G26" s="47"/>
      <c r="H26" s="36"/>
      <c r="I26" s="36"/>
      <c r="J26" s="36"/>
      <c r="K26" s="36"/>
    </row>
    <row r="27" spans="1:20">
      <c r="F27" s="47"/>
      <c r="G27" s="47"/>
      <c r="H27" s="36"/>
      <c r="I27" s="36"/>
      <c r="J27" s="36"/>
      <c r="K27" s="36"/>
    </row>
  </sheetData>
  <autoFilter ref="A9:T18"/>
  <mergeCells count="20">
    <mergeCell ref="T7:T8"/>
    <mergeCell ref="A1:T1"/>
    <mergeCell ref="A3:T3"/>
    <mergeCell ref="A4:T4"/>
    <mergeCell ref="A5:T5"/>
    <mergeCell ref="L7:L8"/>
    <mergeCell ref="M7:M8"/>
    <mergeCell ref="A7:A8"/>
    <mergeCell ref="B7:B8"/>
    <mergeCell ref="C7:C8"/>
    <mergeCell ref="D7:D8"/>
    <mergeCell ref="E7:E8"/>
    <mergeCell ref="F7:J7"/>
    <mergeCell ref="K7:K8"/>
    <mergeCell ref="N7:N8"/>
    <mergeCell ref="O7:O8"/>
    <mergeCell ref="P7:P8"/>
    <mergeCell ref="Q7:Q8"/>
    <mergeCell ref="R7:R8"/>
    <mergeCell ref="S7:S8"/>
  </mergeCells>
  <pageMargins left="0.47244094488188981" right="0.55118110236220474" top="0.82677165354330717" bottom="0.55118110236220474" header="0.31496062992125984" footer="0.19685039370078741"/>
  <pageSetup paperSize="8" scale="4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U31"/>
  <sheetViews>
    <sheetView zoomScale="70" zoomScaleNormal="70" zoomScaleSheetLayoutView="55" workbookViewId="0">
      <selection activeCell="C34" sqref="C34"/>
    </sheetView>
  </sheetViews>
  <sheetFormatPr defaultColWidth="9" defaultRowHeight="15"/>
  <cols>
    <col min="1" max="1" width="21.75" style="14" customWidth="1"/>
    <col min="2" max="7" width="18.875" style="14" customWidth="1"/>
    <col min="8" max="9" width="9" style="14" customWidth="1"/>
    <col min="10" max="16384" width="9" style="14"/>
  </cols>
  <sheetData>
    <row r="1" spans="1:21" ht="18.75">
      <c r="A1" s="79" t="s">
        <v>72</v>
      </c>
      <c r="B1" s="79"/>
      <c r="C1" s="79"/>
      <c r="D1" s="79"/>
      <c r="E1" s="79"/>
      <c r="F1" s="79"/>
      <c r="G1" s="79"/>
    </row>
    <row r="2" spans="1:21" ht="18.75">
      <c r="A2" s="13"/>
    </row>
    <row r="3" spans="1:21" ht="42" customHeight="1">
      <c r="A3" s="80" t="s">
        <v>89</v>
      </c>
      <c r="B3" s="80"/>
      <c r="C3" s="80"/>
      <c r="D3" s="80"/>
      <c r="E3" s="80"/>
      <c r="F3" s="80"/>
      <c r="G3" s="80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18.75">
      <c r="A4" s="81" t="s">
        <v>88</v>
      </c>
      <c r="B4" s="81"/>
      <c r="C4" s="81"/>
      <c r="D4" s="81"/>
      <c r="E4" s="81"/>
      <c r="F4" s="81"/>
      <c r="G4" s="81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ht="18.75">
      <c r="A5" s="81" t="s">
        <v>169</v>
      </c>
      <c r="B5" s="81"/>
      <c r="C5" s="81"/>
      <c r="D5" s="81"/>
      <c r="E5" s="81"/>
      <c r="F5" s="81"/>
      <c r="G5" s="81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>
      <c r="A6" s="15"/>
      <c r="B6" s="15"/>
      <c r="C6" s="15"/>
      <c r="D6" s="15"/>
      <c r="E6" s="15"/>
      <c r="F6" s="15"/>
      <c r="G6" s="15"/>
    </row>
    <row r="7" spans="1:21" ht="22.5" customHeight="1">
      <c r="A7" s="76" t="s">
        <v>46</v>
      </c>
      <c r="B7" s="78"/>
      <c r="C7" s="78"/>
      <c r="D7" s="78"/>
      <c r="E7" s="78"/>
      <c r="F7" s="78"/>
      <c r="G7" s="78"/>
    </row>
    <row r="8" spans="1:21" ht="22.5" customHeight="1">
      <c r="A8" s="76"/>
      <c r="B8" s="12">
        <v>2024</v>
      </c>
      <c r="C8" s="12">
        <v>2025</v>
      </c>
      <c r="D8" s="12">
        <v>2026</v>
      </c>
      <c r="E8" s="12">
        <v>2027</v>
      </c>
      <c r="F8" s="12">
        <v>2028</v>
      </c>
      <c r="G8" s="12">
        <v>2029</v>
      </c>
    </row>
    <row r="9" spans="1:21" ht="42.75" customHeight="1">
      <c r="A9" s="17" t="s">
        <v>73</v>
      </c>
      <c r="B9" s="28">
        <v>109.11350326220534</v>
      </c>
      <c r="C9" s="34">
        <v>107.81631706396399</v>
      </c>
      <c r="D9" s="28">
        <v>105.26289686896166</v>
      </c>
      <c r="E9" s="28">
        <v>104.42089798933949</v>
      </c>
      <c r="F9" s="28">
        <v>104.42089798933949</v>
      </c>
      <c r="G9" s="28">
        <v>104.42089798933949</v>
      </c>
    </row>
    <row r="10" spans="1:21" ht="15.75">
      <c r="A10" s="18"/>
      <c r="B10" s="19"/>
      <c r="C10" s="19"/>
      <c r="D10" s="19"/>
      <c r="E10" s="19"/>
      <c r="F10" s="19"/>
      <c r="G10" s="19"/>
    </row>
    <row r="11" spans="1:21" ht="15.75">
      <c r="A11" s="20" t="s">
        <v>74</v>
      </c>
      <c r="B11" s="16"/>
      <c r="C11" s="16"/>
      <c r="D11" s="16"/>
      <c r="E11" s="16"/>
      <c r="F11" s="16"/>
      <c r="G11" s="16"/>
    </row>
    <row r="12" spans="1:21" s="22" customFormat="1" ht="37.5" customHeight="1">
      <c r="A12" s="77" t="s">
        <v>75</v>
      </c>
      <c r="B12" s="77"/>
      <c r="C12" s="77"/>
      <c r="D12" s="77"/>
      <c r="E12" s="77"/>
      <c r="F12" s="77"/>
      <c r="G12" s="77"/>
      <c r="H12" s="21"/>
      <c r="J12" s="14"/>
      <c r="K12" s="21"/>
      <c r="L12" s="21"/>
      <c r="M12" s="21"/>
      <c r="N12" s="21"/>
      <c r="O12" s="21"/>
    </row>
    <row r="13" spans="1:21" s="22" customFormat="1" ht="22.5" customHeight="1">
      <c r="A13" s="77" t="s">
        <v>76</v>
      </c>
      <c r="B13" s="77"/>
      <c r="C13" s="77"/>
      <c r="D13" s="77"/>
      <c r="E13" s="77"/>
      <c r="F13" s="77"/>
      <c r="G13" s="77"/>
      <c r="H13" s="21"/>
      <c r="J13" s="14"/>
      <c r="K13" s="21"/>
      <c r="L13" s="21"/>
      <c r="M13" s="21"/>
      <c r="N13" s="21"/>
      <c r="O13" s="21"/>
    </row>
    <row r="14" spans="1:21" s="23" customFormat="1" ht="99" customHeight="1">
      <c r="A14" s="75" t="s">
        <v>77</v>
      </c>
      <c r="B14" s="75"/>
      <c r="C14" s="75"/>
      <c r="D14" s="75"/>
      <c r="E14" s="75"/>
      <c r="F14" s="75"/>
      <c r="G14" s="75"/>
      <c r="J14" s="14"/>
    </row>
    <row r="15" spans="1:21" s="23" customFormat="1">
      <c r="A15" s="24"/>
      <c r="B15" s="24"/>
      <c r="C15" s="24"/>
      <c r="D15" s="24"/>
      <c r="E15" s="24"/>
      <c r="F15" s="24"/>
      <c r="G15" s="24"/>
    </row>
    <row r="16" spans="1:21" s="23" customFormat="1"/>
    <row r="29" spans="2:6" ht="15.75">
      <c r="B29" s="11"/>
      <c r="C29" s="11"/>
      <c r="D29" s="11"/>
      <c r="E29" s="11"/>
      <c r="F29" s="11"/>
    </row>
    <row r="30" spans="2:6" ht="15.75">
      <c r="B30" s="19"/>
      <c r="C30" s="19"/>
      <c r="D30" s="19"/>
      <c r="E30" s="19"/>
      <c r="F30" s="19"/>
    </row>
    <row r="31" spans="2:6" ht="15.75">
      <c r="B31" s="25"/>
      <c r="C31" s="26"/>
      <c r="D31" s="25"/>
      <c r="E31" s="25"/>
      <c r="F31" s="25"/>
    </row>
  </sheetData>
  <mergeCells count="9">
    <mergeCell ref="A14:G14"/>
    <mergeCell ref="A7:A8"/>
    <mergeCell ref="A12:G12"/>
    <mergeCell ref="B7:G7"/>
    <mergeCell ref="A1:G1"/>
    <mergeCell ref="A3:G3"/>
    <mergeCell ref="A4:G4"/>
    <mergeCell ref="A5:G5"/>
    <mergeCell ref="A13:G13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nte_MorozovDS</cp:lastModifiedBy>
  <cp:lastPrinted>2022-04-12T11:17:55Z</cp:lastPrinted>
  <dcterms:created xsi:type="dcterms:W3CDTF">2009-07-27T10:10:26Z</dcterms:created>
  <dcterms:modified xsi:type="dcterms:W3CDTF">2025-09-10T08:08:04Z</dcterms:modified>
</cp:coreProperties>
</file>